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gda\Documents\Skuteczne raporty\Przydatne funkcje Excel dla analityka i nie tylko\"/>
    </mc:Choice>
  </mc:AlternateContent>
  <bookViews>
    <workbookView xWindow="0" yWindow="0" windowWidth="28560" windowHeight="11610" activeTab="3"/>
  </bookViews>
  <sheets>
    <sheet name="Dane" sheetId="1" r:id="rId1"/>
    <sheet name="Weźdanetabeli" sheetId="2" r:id="rId2"/>
    <sheet name="Suma.warunków" sheetId="3" r:id="rId3"/>
    <sheet name="Jeżeli.błąd" sheetId="4" r:id="rId4"/>
  </sheets>
  <definedNames>
    <definedName name="_xlnm._FilterDatabase" localSheetId="0" hidden="1">Dane!$A$1:$H$1</definedName>
    <definedName name="Szukana">Dane!$F$19</definedName>
  </definedNames>
  <calcPr calcId="162913"/>
  <pivotCaches>
    <pivotCache cacheId="4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3" l="1"/>
  <c r="C14" i="3"/>
  <c r="D10" i="3"/>
  <c r="D9" i="3"/>
  <c r="D8" i="3"/>
  <c r="D7" i="3"/>
  <c r="D6" i="3"/>
  <c r="D5" i="3"/>
  <c r="D4" i="3"/>
  <c r="B5" i="4"/>
  <c r="B3" i="4"/>
  <c r="F26" i="2"/>
  <c r="F29" i="2"/>
  <c r="B18" i="2"/>
  <c r="F32" i="2"/>
  <c r="F28" i="2"/>
  <c r="F30" i="2"/>
  <c r="F31" i="2"/>
  <c r="F27" i="2"/>
  <c r="F33" i="2" l="1"/>
</calcChain>
</file>

<file path=xl/sharedStrings.xml><?xml version="1.0" encoding="utf-8"?>
<sst xmlns="http://schemas.openxmlformats.org/spreadsheetml/2006/main" count="1119" uniqueCount="271">
  <si>
    <t>DEALER</t>
  </si>
  <si>
    <t>NUMER SERYJNY</t>
  </si>
  <si>
    <t>CENA ZAKUPU</t>
  </si>
  <si>
    <t>CENA SPRZEDAŻY</t>
  </si>
  <si>
    <t>Kod samochodu</t>
  </si>
  <si>
    <t>Rodzaj samochodu</t>
  </si>
  <si>
    <t>Data Sprzedaży</t>
  </si>
  <si>
    <t>Miasto</t>
  </si>
  <si>
    <t xml:space="preserve">PL018    </t>
  </si>
  <si>
    <t>PL/XYZ5729</t>
  </si>
  <si>
    <t>XYZ</t>
  </si>
  <si>
    <t>VAN</t>
  </si>
  <si>
    <t>Warszawa</t>
  </si>
  <si>
    <t>PL/GHI657</t>
  </si>
  <si>
    <t>GHI</t>
  </si>
  <si>
    <t>CABRIO</t>
  </si>
  <si>
    <t>PL/GHI4039</t>
  </si>
  <si>
    <t>PL/GHI4077</t>
  </si>
  <si>
    <t>PL/GHI3973</t>
  </si>
  <si>
    <t>PL/JKL7311</t>
  </si>
  <si>
    <t>JKL</t>
  </si>
  <si>
    <t>LIMUZYNA</t>
  </si>
  <si>
    <t>PL/PRS444</t>
  </si>
  <si>
    <t>PRS</t>
  </si>
  <si>
    <t>SEDAN</t>
  </si>
  <si>
    <t>PL/PRS7607</t>
  </si>
  <si>
    <t>PL/DEF3490</t>
  </si>
  <si>
    <t>DEF</t>
  </si>
  <si>
    <t>PICK-UP</t>
  </si>
  <si>
    <t>PL/DEF9591</t>
  </si>
  <si>
    <t>PL/DEF7402</t>
  </si>
  <si>
    <t>PL/DEF2236</t>
  </si>
  <si>
    <t>PL/DEF7540</t>
  </si>
  <si>
    <t>PL/JKL511,7</t>
  </si>
  <si>
    <t>PL/XYZ6500</t>
  </si>
  <si>
    <t>PL/XYZ279</t>
  </si>
  <si>
    <t>PL/XYZ7109</t>
  </si>
  <si>
    <t>PL/TUV986</t>
  </si>
  <si>
    <t>TUV</t>
  </si>
  <si>
    <t>MINI-VAN</t>
  </si>
  <si>
    <t>PL/TUV2521</t>
  </si>
  <si>
    <t>PL/ABC1283</t>
  </si>
  <si>
    <t>ABC</t>
  </si>
  <si>
    <t>COUPE</t>
  </si>
  <si>
    <t>PL/ABC6800</t>
  </si>
  <si>
    <t>PL/ABC8917</t>
  </si>
  <si>
    <t>PL/MNO9471</t>
  </si>
  <si>
    <t>MNO</t>
  </si>
  <si>
    <t>SUV</t>
  </si>
  <si>
    <t>PL/MNO7376</t>
  </si>
  <si>
    <t>PL/MNO4571</t>
  </si>
  <si>
    <t>PL/MNO2187</t>
  </si>
  <si>
    <t>PL/MNO2209</t>
  </si>
  <si>
    <t xml:space="preserve">PL019    </t>
  </si>
  <si>
    <t>PL/XYZ5921</t>
  </si>
  <si>
    <t>Gdańsk</t>
  </si>
  <si>
    <t>PL/XYZ3560</t>
  </si>
  <si>
    <t>PL/XYZ3677</t>
  </si>
  <si>
    <t>PL/GHI547</t>
  </si>
  <si>
    <t>PL/GHI3397</t>
  </si>
  <si>
    <t>PL/JKL7848</t>
  </si>
  <si>
    <t>PL/PRS2813</t>
  </si>
  <si>
    <t>PL/PRS1816</t>
  </si>
  <si>
    <t>PL/DEF4981</t>
  </si>
  <si>
    <t>PL/DEF943</t>
  </si>
  <si>
    <t>PL/DEF4628</t>
  </si>
  <si>
    <t>PL/XYZ2230</t>
  </si>
  <si>
    <t>PL/XYZ4243</t>
  </si>
  <si>
    <t>PL/TUV707</t>
  </si>
  <si>
    <t>PL/TUV5811</t>
  </si>
  <si>
    <t>PL/TUV949</t>
  </si>
  <si>
    <t>PL/ABC5741</t>
  </si>
  <si>
    <t>PL/ABC2887</t>
  </si>
  <si>
    <t>PL/ABC5890</t>
  </si>
  <si>
    <t>PL/ABC6117</t>
  </si>
  <si>
    <t>PL/MNO5292</t>
  </si>
  <si>
    <t>PL/MNO6328</t>
  </si>
  <si>
    <t>PL/MNO6229</t>
  </si>
  <si>
    <t>PL/XYZ2469</t>
  </si>
  <si>
    <t>PL/XYZ1134</t>
  </si>
  <si>
    <t xml:space="preserve">PL038    </t>
  </si>
  <si>
    <t>PL/GHI9013</t>
  </si>
  <si>
    <t>Kraków</t>
  </si>
  <si>
    <t>PL/GHI96</t>
  </si>
  <si>
    <t>PL/GHI7376</t>
  </si>
  <si>
    <t>PL/JKL8251</t>
  </si>
  <si>
    <t>PL/PRS2803</t>
  </si>
  <si>
    <t>PL/PRS9556</t>
  </si>
  <si>
    <t>PL/PRS3543</t>
  </si>
  <si>
    <t>PL/PRS1372</t>
  </si>
  <si>
    <t>PL/PRS5486</t>
  </si>
  <si>
    <t>PL/DEF7834</t>
  </si>
  <si>
    <t>PL/DEF5133</t>
  </si>
  <si>
    <t>PL/DEF5944</t>
  </si>
  <si>
    <t>PL/DEF353</t>
  </si>
  <si>
    <t>PL/DEF9051</t>
  </si>
  <si>
    <t>PL/XYZ8462</t>
  </si>
  <si>
    <t>PL/XYZ4392</t>
  </si>
  <si>
    <t>PL/TUV1609</t>
  </si>
  <si>
    <t>PL/TUV5268</t>
  </si>
  <si>
    <t>PL/TUV947</t>
  </si>
  <si>
    <t>PL/TUV7080</t>
  </si>
  <si>
    <t>PL/TUV3008</t>
  </si>
  <si>
    <t>PL/TUV3869</t>
  </si>
  <si>
    <t>PL/TUV8901</t>
  </si>
  <si>
    <t>PL/MNO4160</t>
  </si>
  <si>
    <t>PL/MNO5499</t>
  </si>
  <si>
    <t>PL/MNO1326</t>
  </si>
  <si>
    <t>PL/MNO608</t>
  </si>
  <si>
    <t>PL/MNO9091</t>
  </si>
  <si>
    <t xml:space="preserve">PL039    </t>
  </si>
  <si>
    <t>PL/GHI3258</t>
  </si>
  <si>
    <t>Poznań</t>
  </si>
  <si>
    <t>PL/GHI8810</t>
  </si>
  <si>
    <t>PL/GHI3408</t>
  </si>
  <si>
    <t>PL/GHI7432</t>
  </si>
  <si>
    <t>PL/GHI9020</t>
  </si>
  <si>
    <t>PL/JKL5212</t>
  </si>
  <si>
    <t>PL/JKL7747</t>
  </si>
  <si>
    <t>PL/PRS4565</t>
  </si>
  <si>
    <t>PL/PRS4530</t>
  </si>
  <si>
    <t>PL/DEF4511</t>
  </si>
  <si>
    <t>PL/DEF1918</t>
  </si>
  <si>
    <t>PL/DEF525</t>
  </si>
  <si>
    <t>PL/DEF6250</t>
  </si>
  <si>
    <t>PL/DEF6955</t>
  </si>
  <si>
    <t>PL/JKL107,3</t>
  </si>
  <si>
    <t>PL/XYZ9133</t>
  </si>
  <si>
    <t>PL/XYZ8397</t>
  </si>
  <si>
    <t>PL/TUV8797</t>
  </si>
  <si>
    <t>PL/TUV4275</t>
  </si>
  <si>
    <t>PL/TUV3734</t>
  </si>
  <si>
    <t>PL/TUV7151</t>
  </si>
  <si>
    <t>PL/TUV4973</t>
  </si>
  <si>
    <t>PL/TUV5809</t>
  </si>
  <si>
    <t>PL/ABC5554</t>
  </si>
  <si>
    <t>PL/ABC9495</t>
  </si>
  <si>
    <t>PL/ABC8634</t>
  </si>
  <si>
    <t>PL/ABC8874</t>
  </si>
  <si>
    <t>PL/ABC9713</t>
  </si>
  <si>
    <t>PL/MNO1461</t>
  </si>
  <si>
    <t>PL/MNO3591</t>
  </si>
  <si>
    <t>PL/MNO6377</t>
  </si>
  <si>
    <t>PL/MNO5577</t>
  </si>
  <si>
    <t>PL/MNO3168</t>
  </si>
  <si>
    <t>PL/MNO7456</t>
  </si>
  <si>
    <t>PL/MNO1160</t>
  </si>
  <si>
    <t>PL/MNO8144</t>
  </si>
  <si>
    <t>PL/MNO6226</t>
  </si>
  <si>
    <t xml:space="preserve">PL080    </t>
  </si>
  <si>
    <t>PL/XYZ3565</t>
  </si>
  <si>
    <t>Gdynia</t>
  </si>
  <si>
    <t>PL/XYZ2911</t>
  </si>
  <si>
    <t>PL/GHI2365</t>
  </si>
  <si>
    <t>PL/GHI5919</t>
  </si>
  <si>
    <t>PL/GHI4976</t>
  </si>
  <si>
    <t>PL/JKL5793</t>
  </si>
  <si>
    <t>PL/PRS1401</t>
  </si>
  <si>
    <t>PL/DEF2307</t>
  </si>
  <si>
    <t>PL/DEF1936</t>
  </si>
  <si>
    <t>PL/DEF4520</t>
  </si>
  <si>
    <t>PL/DEF3224</t>
  </si>
  <si>
    <t>PL/XYZ3583</t>
  </si>
  <si>
    <t>PL/XYZ255</t>
  </si>
  <si>
    <t>PL/TUV5802</t>
  </si>
  <si>
    <t>PL/TUV2537</t>
  </si>
  <si>
    <t>PL/TUV5151</t>
  </si>
  <si>
    <t>PL/TUV968</t>
  </si>
  <si>
    <t>PL/ABC4067</t>
  </si>
  <si>
    <t>PL/ABC1628</t>
  </si>
  <si>
    <t>PL/ABC1145</t>
  </si>
  <si>
    <t>PL/MNO2420</t>
  </si>
  <si>
    <t>PL/MNO1680</t>
  </si>
  <si>
    <t>PL/MNO8264</t>
  </si>
  <si>
    <t>PL/XYZ9970</t>
  </si>
  <si>
    <t>PL/XYZ5396</t>
  </si>
  <si>
    <t>PL/XYZ4926</t>
  </si>
  <si>
    <t xml:space="preserve">PL088    </t>
  </si>
  <si>
    <t>PL/XYZ4615</t>
  </si>
  <si>
    <t>Wrocław</t>
  </si>
  <si>
    <t>PL/XYZ7458</t>
  </si>
  <si>
    <t>PL/GHI4978</t>
  </si>
  <si>
    <t>PL/GHI5043</t>
  </si>
  <si>
    <t>PL/GHI6483</t>
  </si>
  <si>
    <t>PL/GHI8119</t>
  </si>
  <si>
    <t>PL/GHI9652</t>
  </si>
  <si>
    <t>PL/JKL4166</t>
  </si>
  <si>
    <t>PL/JKL6032</t>
  </si>
  <si>
    <t>PL/PRS1797</t>
  </si>
  <si>
    <t>PL/PRS798</t>
  </si>
  <si>
    <t>PL/DEF4866</t>
  </si>
  <si>
    <t>PL/DEF1697</t>
  </si>
  <si>
    <t>PL/DEF3960</t>
  </si>
  <si>
    <t>PL/DEF3382</t>
  </si>
  <si>
    <t>PL/DEF1849</t>
  </si>
  <si>
    <t>PL/XYZ9855</t>
  </si>
  <si>
    <t>PL/XYZ3874</t>
  </si>
  <si>
    <t>PL/XYZ4059</t>
  </si>
  <si>
    <t>PL/TUV541</t>
  </si>
  <si>
    <t>PL/ABC636</t>
  </si>
  <si>
    <t>PL/ABC2905</t>
  </si>
  <si>
    <t>PL/ABC3864</t>
  </si>
  <si>
    <t>PL/ABC2235</t>
  </si>
  <si>
    <t>PL/ABC6249</t>
  </si>
  <si>
    <t>PL/ABC9632</t>
  </si>
  <si>
    <t>PL/ABC5178</t>
  </si>
  <si>
    <t>PL/MNO7241</t>
  </si>
  <si>
    <t>PL/MNO2558</t>
  </si>
  <si>
    <t>PL/MNO7649</t>
  </si>
  <si>
    <t>PL/MNO1231</t>
  </si>
  <si>
    <t>PL/MNO4916</t>
  </si>
  <si>
    <t>PL/XYZ3466</t>
  </si>
  <si>
    <t xml:space="preserve">PL089    </t>
  </si>
  <si>
    <t>PL/XYZ3580</t>
  </si>
  <si>
    <t>Szczecin</t>
  </si>
  <si>
    <t>PL/GHI1944</t>
  </si>
  <si>
    <t>PL/GHI4621</t>
  </si>
  <si>
    <t>PL/GHI650</t>
  </si>
  <si>
    <t>PL/GHI2030</t>
  </si>
  <si>
    <t>PL/GHI6033</t>
  </si>
  <si>
    <t>PL/JKL4014</t>
  </si>
  <si>
    <t>PL/JKL6225</t>
  </si>
  <si>
    <t>PL/PRS9572</t>
  </si>
  <si>
    <t>PL/DEF3288</t>
  </si>
  <si>
    <t>PL/DEF7639</t>
  </si>
  <si>
    <t>PL/DEF5512</t>
  </si>
  <si>
    <t>PL/DEF5742</t>
  </si>
  <si>
    <t>PL/DEF8390</t>
  </si>
  <si>
    <t>PL/DEF5732</t>
  </si>
  <si>
    <t>PL/TUV2741</t>
  </si>
  <si>
    <t>PL/TUV246</t>
  </si>
  <si>
    <t>PL/TUV5278</t>
  </si>
  <si>
    <t>PL/ABC1424</t>
  </si>
  <si>
    <t>PL/ABC915</t>
  </si>
  <si>
    <t>PL/ABC825</t>
  </si>
  <si>
    <t>PL/ABC6000</t>
  </si>
  <si>
    <t>PL/ABC4575</t>
  </si>
  <si>
    <t>PL/ABC8448</t>
  </si>
  <si>
    <t>PL/MNO583</t>
  </si>
  <si>
    <t>PL/MNO5199</t>
  </si>
  <si>
    <t>PL/MNO2082</t>
  </si>
  <si>
    <t>PL/MNO6903</t>
  </si>
  <si>
    <t>PL/MNO727</t>
  </si>
  <si>
    <t>PL/MNO7497</t>
  </si>
  <si>
    <t>PL/XYZ2944</t>
  </si>
  <si>
    <t>Suma z CENA SPRZEDAŻY</t>
  </si>
  <si>
    <t>Lata</t>
  </si>
  <si>
    <t>Kwartały</t>
  </si>
  <si>
    <t>2003</t>
  </si>
  <si>
    <t>2004</t>
  </si>
  <si>
    <t>2005</t>
  </si>
  <si>
    <t>2006</t>
  </si>
  <si>
    <t>2007</t>
  </si>
  <si>
    <t>Suma końcowa</t>
  </si>
  <si>
    <t>1.</t>
  </si>
  <si>
    <t>Poniżej wygenerowana automatycznie formuła pozwalająca na pobranie wartości z raportu tabeli przestaawnej (komórka E12)</t>
  </si>
  <si>
    <t>=WEŹDANETABELI("CENA SPRZEDAŻY";$B$3;"DEALER";"PL088    ";"Miasto";"Wrocław";"Lata";2004)</t>
  </si>
  <si>
    <t>2.</t>
  </si>
  <si>
    <t>Raport sprzedaży dla dealerów na podstawie powyższej tabeli przestawnej w zależności od wybranego roku</t>
  </si>
  <si>
    <t>Wybierz rok</t>
  </si>
  <si>
    <t>SUMA</t>
  </si>
  <si>
    <t>Suma sprzedaży dla poszczególnych dealerów.</t>
  </si>
  <si>
    <t>Zastosowanie znaków nierówności</t>
  </si>
  <si>
    <t>- suma wartości sprzedaży dla aut typu Limuzyna, których wartość zakupu była większa niż 90000</t>
  </si>
  <si>
    <t>=SUMA.WARUNKÓW(Dane!$D$1:$D$209;Dane!$F$1:$F$209;"LIMUZYNA";Dane!$C$1:$C$209;"&gt;90000")</t>
  </si>
  <si>
    <t>3.</t>
  </si>
  <si>
    <t>Zastosowanie znaków specjalnych</t>
  </si>
  <si>
    <t>- suma ceny zakupu dla wszystkich aut typu zaczynającego się na literkę C</t>
  </si>
  <si>
    <t>=SUMA.WARUNKÓW(Dane!$C$1:$C$209;Dane!$F$1:$F$209;"C*")</t>
  </si>
  <si>
    <t>- funkcja WEŹDANETABELI bez zagnieżdżenia w JEŻELI.BŁĄD</t>
  </si>
  <si>
    <t>- funkcja WEŹDANETABELI z zagnieżdżeniem w JEŻELI.BŁĄD, zwracająca komunikat tekstowy o błędzie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</si>
</sst>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0" borderId="1" xfId="0" applyNumberFormat="1" applyBorder="1"/>
    <xf numFmtId="0" fontId="1" fillId="0" borderId="0" xfId="0" applyFont="1"/>
    <xf numFmtId="0" fontId="0" fillId="0" borderId="0" xfId="0" quotePrefix="1"/>
  </cellXfs>
  <cellStyles count="1">
    <cellStyle name="Normalny" xfId="0" builtinId="0"/>
  </cellStyles>
  <dxfs count="2"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rgb="FFFF0000"/>
        </left>
        <right style="medium">
          <color rgb="FFFF0000"/>
        </right>
        <top style="medium">
          <color rgb="FFFF0000"/>
        </top>
        <bottom style="medium">
          <color rgb="FFFF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Przydatne%20funckje%20dla%20analityka%20i%20nie%20tylko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gda" refreshedDate="42733.519234953703" createdVersion="6" refreshedVersion="6" minRefreshableVersion="3" recordCount="208">
  <cacheSource type="worksheet">
    <worksheetSource ref="A1:H209" sheet="Dane" r:id="rId2"/>
  </cacheSource>
  <cacheFields count="10">
    <cacheField name="DEALER" numFmtId="0">
      <sharedItems count="7">
        <s v="PL018    "/>
        <s v="PL019    "/>
        <s v="PL038    "/>
        <s v="PL039    "/>
        <s v="PL080    "/>
        <s v="PL088    "/>
        <s v="PL089    "/>
      </sharedItems>
    </cacheField>
    <cacheField name="NUMER SERYJNY" numFmtId="0">
      <sharedItems/>
    </cacheField>
    <cacheField name="CENA ZAKUPU" numFmtId="0">
      <sharedItems containsSemiMixedTypes="0" containsString="0" containsNumber="1" containsInteger="1" minValue="29837" maxValue="154488"/>
    </cacheField>
    <cacheField name="CENA SPRZEDAŻY" numFmtId="0">
      <sharedItems containsSemiMixedTypes="0" containsString="0" containsNumber="1" containsInteger="1" minValue="36361" maxValue="261736"/>
    </cacheField>
    <cacheField name="Kod samochodu" numFmtId="0">
      <sharedItems/>
    </cacheField>
    <cacheField name="Rodzaj samochodu" numFmtId="0">
      <sharedItems/>
    </cacheField>
    <cacheField name="Data Sprzedaży" numFmtId="164">
      <sharedItems containsSemiMixedTypes="0" containsNonDate="0" containsDate="1" containsString="0" minDate="2003-01-17T00:00:00" maxDate="2007-03-17T00:00:00" count="186">
        <d v="2006-01-25T00:00:00"/>
        <d v="2005-04-27T00:00:00"/>
        <d v="2005-11-15T00:00:00"/>
        <d v="2006-10-19T00:00:00"/>
        <d v="2006-04-26T00:00:00"/>
        <d v="2006-03-01T00:00:00"/>
        <d v="2005-09-26T00:00:00"/>
        <d v="2006-02-09T00:00:00"/>
        <d v="2005-02-23T00:00:00"/>
        <d v="2005-09-06T00:00:00"/>
        <d v="2006-03-28T00:00:00"/>
        <d v="2006-09-19T00:00:00"/>
        <d v="2007-03-12T00:00:00"/>
        <d v="2005-07-21T00:00:00"/>
        <d v="2005-10-03T00:00:00"/>
        <d v="2006-02-04T00:00:00"/>
        <d v="2006-10-17T00:00:00"/>
        <d v="2005-11-23T00:00:00"/>
        <d v="2006-11-15T00:00:00"/>
        <d v="2005-08-02T00:00:00"/>
        <d v="2006-06-26T00:00:00"/>
        <d v="2006-01-26T00:00:00"/>
        <d v="2006-07-06T00:00:00"/>
        <d v="2005-04-15T00:00:00"/>
        <d v="2006-04-12T00:00:00"/>
        <d v="2007-03-16T00:00:00"/>
        <d v="2005-11-07T00:00:00"/>
        <d v="2005-10-28T00:00:00"/>
        <d v="2006-09-26T00:00:00"/>
        <d v="2005-10-18T00:00:00"/>
        <d v="2005-10-05T00:00:00"/>
        <d v="2006-02-24T00:00:00"/>
        <d v="2005-01-05T00:00:00"/>
        <d v="2006-05-16T00:00:00"/>
        <d v="2004-12-13T00:00:00"/>
        <d v="2006-01-19T00:00:00"/>
        <d v="2006-01-12T00:00:00"/>
        <d v="2005-05-09T00:00:00"/>
        <d v="2006-09-04T00:00:00"/>
        <d v="2005-06-23T00:00:00"/>
        <d v="2006-06-14T00:00:00"/>
        <d v="2005-11-18T00:00:00"/>
        <d v="2005-03-14T00:00:00"/>
        <d v="2004-12-20T00:00:00"/>
        <d v="2006-07-31T00:00:00"/>
        <d v="2006-01-23T00:00:00"/>
        <d v="2004-07-14T00:00:00"/>
        <d v="2005-03-23T00:00:00"/>
        <d v="2005-09-16T00:00:00"/>
        <d v="2005-01-04T00:00:00"/>
        <d v="2006-08-17T00:00:00"/>
        <d v="2006-05-29T00:00:00"/>
        <d v="2004-12-14T00:00:00"/>
        <d v="2006-07-12T00:00:00"/>
        <d v="2003-03-26T00:00:00"/>
        <d v="2003-11-18T00:00:00"/>
        <d v="2004-09-02T00:00:00"/>
        <d v="2005-08-10T00:00:00"/>
        <d v="2003-06-06T00:00:00"/>
        <d v="2004-01-27T00:00:00"/>
        <d v="2004-09-08T00:00:00"/>
        <d v="2005-06-07T00:00:00"/>
        <d v="2006-01-17T00:00:00"/>
        <d v="2004-01-24T00:00:00"/>
        <d v="2005-07-06T00:00:00"/>
        <d v="2003-01-17T00:00:00"/>
        <d v="2003-09-18T00:00:00"/>
        <d v="2004-06-30T00:00:00"/>
        <d v="2005-05-27T00:00:00"/>
        <d v="2006-02-27T00:00:00"/>
        <d v="2006-02-14T00:00:00"/>
        <d v="2005-04-25T00:00:00"/>
        <d v="2004-11-30T00:00:00"/>
        <d v="2006-10-05T00:00:00"/>
        <d v="2003-05-09T00:00:00"/>
        <d v="2003-12-29T00:00:00"/>
        <d v="2004-10-25T00:00:00"/>
        <d v="2004-12-27T00:00:00"/>
        <d v="2005-07-12T00:00:00"/>
        <d v="2006-02-06T00:00:00"/>
        <d v="2006-09-21T00:00:00"/>
        <d v="2006-03-24T00:00:00"/>
        <d v="2006-09-25T00:00:00"/>
        <d v="2003-10-01T00:00:00"/>
        <d v="2005-11-09T00:00:00"/>
        <d v="2004-01-07T00:00:00"/>
        <d v="2005-02-25T00:00:00"/>
        <d v="2005-10-15T00:00:00"/>
        <d v="2006-03-15T00:00:00"/>
        <d v="2006-09-08T00:00:00"/>
        <d v="2003-10-13T00:00:00"/>
        <d v="2004-04-22T00:00:00"/>
        <d v="2004-11-19T00:00:00"/>
        <d v="2004-06-14T00:00:00"/>
        <d v="2004-12-23T00:00:00"/>
        <d v="2005-09-13T00:00:00"/>
        <d v="2006-10-14T00:00:00"/>
        <d v="2006-11-20T00:00:00"/>
        <d v="2004-04-30T00:00:00"/>
        <d v="2005-04-13T00:00:00"/>
        <d v="2003-09-30T00:00:00"/>
        <d v="2004-04-01T00:00:00"/>
        <d v="2005-02-09T00:00:00"/>
        <d v="2005-10-17T00:00:00"/>
        <d v="2006-10-30T00:00:00"/>
        <d v="2004-07-06T00:00:00"/>
        <d v="2005-11-21T00:00:00"/>
        <d v="2006-08-26T00:00:00"/>
        <d v="2006-01-05T00:00:00"/>
        <d v="2006-05-12T00:00:00"/>
        <d v="2004-04-07T00:00:00"/>
        <d v="2004-11-25T00:00:00"/>
        <d v="2005-06-08T00:00:00"/>
        <d v="2005-03-01T00:00:00"/>
        <d v="2006-09-13T00:00:00"/>
        <d v="2006-01-27T00:00:00"/>
        <d v="2005-05-04T00:00:00"/>
        <d v="2006-07-27T00:00:00"/>
        <d v="2006-03-31T00:00:00"/>
        <d v="2006-02-22T00:00:00"/>
        <d v="2005-03-08T00:00:00"/>
        <d v="2006-03-27T00:00:00"/>
        <d v="2004-12-06T00:00:00"/>
        <d v="2005-05-25T00:00:00"/>
        <d v="2005-08-11T00:00:00"/>
        <d v="2006-06-02T00:00:00"/>
        <d v="2004-12-08T00:00:00"/>
        <d v="2006-04-19T00:00:00"/>
        <d v="2005-04-22T00:00:00"/>
        <d v="2006-01-10T00:00:00"/>
        <d v="2006-07-21T00:00:00"/>
        <d v="2005-02-17T00:00:00"/>
        <d v="2006-05-06T00:00:00"/>
        <d v="2006-11-29T00:00:00"/>
        <d v="2006-11-30T00:00:00"/>
        <d v="2004-11-03T00:00:00"/>
        <d v="2004-02-17T00:00:00"/>
        <d v="2005-03-24T00:00:00"/>
        <d v="2004-10-19T00:00:00"/>
        <d v="2005-03-10T00:00:00"/>
        <d v="2006-01-13T00:00:00"/>
        <d v="2006-05-26T00:00:00"/>
        <d v="2006-12-11T00:00:00"/>
        <d v="2006-11-06T00:00:00"/>
        <d v="2004-02-04T00:00:00"/>
        <d v="2005-02-02T00:00:00"/>
        <d v="2005-05-17T00:00:00"/>
        <d v="2007-01-09T00:00:00"/>
        <d v="2004-01-06T00:00:00"/>
        <d v="2006-07-05T00:00:00"/>
        <d v="2006-03-09T00:00:00"/>
        <d v="2004-02-05T00:00:00"/>
        <d v="2006-04-21T00:00:00"/>
        <d v="2004-11-29T00:00:00"/>
        <d v="2005-03-29T00:00:00"/>
        <d v="2005-10-07T00:00:00"/>
        <d v="2006-12-28T00:00:00"/>
        <d v="2006-11-10T00:00:00"/>
        <d v="2006-05-05T00:00:00"/>
        <d v="2005-03-12T00:00:00"/>
        <d v="2005-09-28T00:00:00"/>
        <d v="2006-04-28T00:00:00"/>
        <d v="2005-01-19T00:00:00"/>
        <d v="2005-08-05T00:00:00"/>
        <d v="2006-01-30T00:00:00"/>
        <d v="2006-10-06T00:00:00"/>
        <d v="2006-03-29T00:00:00"/>
        <d v="2006-02-15T00:00:00"/>
        <d v="2006-10-09T00:00:00"/>
        <d v="2004-07-12T00:00:00"/>
        <d v="2006-09-28T00:00:00"/>
        <d v="2004-11-12T00:00:00"/>
        <d v="2005-05-31T00:00:00"/>
        <d v="2006-07-03T00:00:00"/>
        <d v="2004-12-10T00:00:00"/>
        <d v="2005-07-20T00:00:00"/>
        <d v="2006-06-01T00:00:00"/>
        <d v="2004-11-23T00:00:00"/>
        <d v="2005-07-07T00:00:00"/>
        <d v="2005-06-14T00:00:00"/>
        <d v="2006-04-11T00:00:00"/>
        <d v="2006-09-22T00:00:00"/>
        <d v="2007-01-13T00:00:00"/>
        <d v="2006-10-31T00:00:00"/>
        <d v="2006-05-08T00:00:00"/>
        <d v="2006-11-02T00:00:00"/>
      </sharedItems>
      <fieldGroup par="9" base="6">
        <rangePr groupBy="months" startDate="2003-01-17T00:00:00" endDate="2007-03-17T00:00:00"/>
        <groupItems count="14">
          <s v="&lt;17.01.2003"/>
          <s v="sty"/>
          <s v="lut"/>
          <s v="mar"/>
          <s v="kwi"/>
          <s v="maj"/>
          <s v="cze"/>
          <s v="lip"/>
          <s v="sie"/>
          <s v="wrz"/>
          <s v="paź"/>
          <s v="lis"/>
          <s v="gru"/>
          <s v="&gt;17.03.2007"/>
        </groupItems>
      </fieldGroup>
    </cacheField>
    <cacheField name="Miasto" numFmtId="0">
      <sharedItems count="7">
        <s v="Warszawa"/>
        <s v="Gdańsk"/>
        <s v="Kraków"/>
        <s v="Poznań"/>
        <s v="Gdynia"/>
        <s v="Wrocław"/>
        <s v="Szczecin"/>
      </sharedItems>
    </cacheField>
    <cacheField name="Kwartały" numFmtId="0" databaseField="0">
      <fieldGroup base="6">
        <rangePr groupBy="quarters" startDate="2003-01-17T00:00:00" endDate="2007-03-17T00:00:00"/>
        <groupItems count="6">
          <s v="&lt;17.01.2003"/>
          <s v="Kwartał1"/>
          <s v="Kwartał2"/>
          <s v="Kwartał3"/>
          <s v="Kwartał4"/>
          <s v="&gt;17.03.2007"/>
        </groupItems>
      </fieldGroup>
    </cacheField>
    <cacheField name="Lata" numFmtId="0" databaseField="0">
      <fieldGroup base="6">
        <rangePr groupBy="years" startDate="2003-01-17T00:00:00" endDate="2007-03-17T00:00:00"/>
        <groupItems count="7">
          <s v="&lt;17.01.2003"/>
          <s v="2003"/>
          <s v="2004"/>
          <s v="2005"/>
          <s v="2006"/>
          <s v="2007"/>
          <s v="&gt;17.03.2007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8">
  <r>
    <x v="0"/>
    <s v="PL/XYZ5729"/>
    <n v="90774"/>
    <n v="104354"/>
    <s v="XYZ"/>
    <s v="VAN"/>
    <x v="0"/>
    <x v="0"/>
  </r>
  <r>
    <x v="0"/>
    <s v="PL/GHI657"/>
    <n v="60110"/>
    <n v="61265"/>
    <s v="GHI"/>
    <s v="CABRIO"/>
    <x v="1"/>
    <x v="0"/>
  </r>
  <r>
    <x v="0"/>
    <s v="PL/GHI4039"/>
    <n v="57836"/>
    <n v="96966"/>
    <s v="GHI"/>
    <s v="CABRIO"/>
    <x v="2"/>
    <x v="0"/>
  </r>
  <r>
    <x v="0"/>
    <s v="PL/GHI4077"/>
    <n v="57608"/>
    <n v="102367"/>
    <s v="GHI"/>
    <s v="CABRIO"/>
    <x v="3"/>
    <x v="0"/>
  </r>
  <r>
    <x v="0"/>
    <s v="PL/GHI3973"/>
    <n v="63238"/>
    <n v="102308"/>
    <s v="GHI"/>
    <s v="CABRIO"/>
    <x v="4"/>
    <x v="0"/>
  </r>
  <r>
    <x v="0"/>
    <s v="PL/JKL7311"/>
    <n v="79166"/>
    <n v="147231"/>
    <s v="JKL"/>
    <s v="LIMUZYNA"/>
    <x v="5"/>
    <x v="0"/>
  </r>
  <r>
    <x v="0"/>
    <s v="PL/PRS444"/>
    <n v="35910"/>
    <n v="66246"/>
    <s v="PRS"/>
    <s v="SEDAN"/>
    <x v="6"/>
    <x v="0"/>
  </r>
  <r>
    <x v="0"/>
    <s v="PL/PRS7607"/>
    <n v="32761"/>
    <n v="43816"/>
    <s v="PRS"/>
    <s v="SEDAN"/>
    <x v="7"/>
    <x v="0"/>
  </r>
  <r>
    <x v="0"/>
    <s v="PL/DEF3490"/>
    <n v="44870"/>
    <n v="75638"/>
    <s v="DEF"/>
    <s v="PICK-UP"/>
    <x v="8"/>
    <x v="0"/>
  </r>
  <r>
    <x v="0"/>
    <s v="PL/DEF9591"/>
    <n v="40925"/>
    <n v="57833"/>
    <s v="DEF"/>
    <s v="PICK-UP"/>
    <x v="9"/>
    <x v="0"/>
  </r>
  <r>
    <x v="0"/>
    <s v="PL/DEF7402"/>
    <n v="41327"/>
    <n v="77321"/>
    <s v="DEF"/>
    <s v="PICK-UP"/>
    <x v="10"/>
    <x v="0"/>
  </r>
  <r>
    <x v="0"/>
    <s v="PL/DEF2236"/>
    <n v="41617"/>
    <n v="52208"/>
    <s v="DEF"/>
    <s v="PICK-UP"/>
    <x v="11"/>
    <x v="0"/>
  </r>
  <r>
    <x v="0"/>
    <s v="PL/DEF7540"/>
    <n v="41858"/>
    <n v="44740"/>
    <s v="DEF"/>
    <s v="PICK-UP"/>
    <x v="12"/>
    <x v="0"/>
  </r>
  <r>
    <x v="0"/>
    <s v="PL/JKL511,7"/>
    <n v="77418"/>
    <n v="95484"/>
    <s v="JKL"/>
    <s v="LIMUZYNA"/>
    <x v="13"/>
    <x v="0"/>
  </r>
  <r>
    <x v="0"/>
    <s v="PL/XYZ6500"/>
    <n v="54541"/>
    <n v="79151"/>
    <s v="XYZ"/>
    <s v="VAN"/>
    <x v="14"/>
    <x v="0"/>
  </r>
  <r>
    <x v="0"/>
    <s v="PL/XYZ279"/>
    <n v="52131"/>
    <n v="93866"/>
    <s v="XYZ"/>
    <s v="VAN"/>
    <x v="15"/>
    <x v="0"/>
  </r>
  <r>
    <x v="0"/>
    <s v="PL/XYZ7109"/>
    <n v="47120"/>
    <n v="48413"/>
    <s v="XYZ"/>
    <s v="VAN"/>
    <x v="16"/>
    <x v="0"/>
  </r>
  <r>
    <x v="0"/>
    <s v="PL/TUV986"/>
    <n v="44745"/>
    <n v="46072"/>
    <s v="TUV"/>
    <s v="MINI-VAN"/>
    <x v="17"/>
    <x v="0"/>
  </r>
  <r>
    <x v="0"/>
    <s v="PL/TUV2521"/>
    <n v="42350"/>
    <n v="83696"/>
    <s v="TUV"/>
    <s v="MINI-VAN"/>
    <x v="18"/>
    <x v="0"/>
  </r>
  <r>
    <x v="0"/>
    <s v="PL/ABC1283"/>
    <n v="36266"/>
    <n v="71346"/>
    <s v="ABC"/>
    <s v="COUPE"/>
    <x v="19"/>
    <x v="0"/>
  </r>
  <r>
    <x v="0"/>
    <s v="PL/ABC6800"/>
    <n v="42862"/>
    <n v="83972"/>
    <s v="ABC"/>
    <s v="COUPE"/>
    <x v="20"/>
    <x v="0"/>
  </r>
  <r>
    <x v="0"/>
    <s v="PL/ABC8917"/>
    <n v="38354"/>
    <n v="71348"/>
    <s v="ABC"/>
    <s v="COUPE"/>
    <x v="21"/>
    <x v="0"/>
  </r>
  <r>
    <x v="0"/>
    <s v="PL/MNO9471"/>
    <n v="123646"/>
    <n v="163492"/>
    <s v="MNO"/>
    <s v="SUV"/>
    <x v="22"/>
    <x v="0"/>
  </r>
  <r>
    <x v="0"/>
    <s v="PL/MNO7376"/>
    <n v="72699"/>
    <n v="135818"/>
    <s v="MNO"/>
    <s v="SUV"/>
    <x v="23"/>
    <x v="0"/>
  </r>
  <r>
    <x v="0"/>
    <s v="PL/MNO4571"/>
    <n v="75693"/>
    <n v="109876"/>
    <s v="MNO"/>
    <s v="SUV"/>
    <x v="24"/>
    <x v="0"/>
  </r>
  <r>
    <x v="0"/>
    <s v="PL/MNO2187"/>
    <n v="77353"/>
    <n v="89736"/>
    <s v="MNO"/>
    <s v="SUV"/>
    <x v="25"/>
    <x v="0"/>
  </r>
  <r>
    <x v="0"/>
    <s v="PL/MNO2209"/>
    <n v="75064"/>
    <n v="139700"/>
    <s v="MNO"/>
    <s v="SUV"/>
    <x v="26"/>
    <x v="0"/>
  </r>
  <r>
    <x v="1"/>
    <s v="PL/XYZ5921"/>
    <n v="89290"/>
    <n v="127889"/>
    <s v="XYZ"/>
    <s v="VAN"/>
    <x v="27"/>
    <x v="1"/>
  </r>
  <r>
    <x v="1"/>
    <s v="PL/XYZ3560"/>
    <n v="89290"/>
    <n v="127338"/>
    <s v="XYZ"/>
    <s v="VAN"/>
    <x v="27"/>
    <x v="1"/>
  </r>
  <r>
    <x v="1"/>
    <s v="PL/XYZ3677"/>
    <n v="95015"/>
    <n v="123155"/>
    <s v="XYZ"/>
    <s v="VAN"/>
    <x v="28"/>
    <x v="1"/>
  </r>
  <r>
    <x v="1"/>
    <s v="PL/GHI547"/>
    <n v="66263"/>
    <n v="96732"/>
    <s v="GHI"/>
    <s v="CABRIO"/>
    <x v="29"/>
    <x v="1"/>
  </r>
  <r>
    <x v="1"/>
    <s v="PL/GHI3397"/>
    <n v="66575"/>
    <n v="113496"/>
    <s v="GHI"/>
    <s v="CABRIO"/>
    <x v="30"/>
    <x v="1"/>
  </r>
  <r>
    <x v="1"/>
    <s v="PL/JKL7848"/>
    <n v="86683"/>
    <n v="125745"/>
    <s v="JKL"/>
    <s v="LIMUZYNA"/>
    <x v="31"/>
    <x v="1"/>
  </r>
  <r>
    <x v="1"/>
    <s v="PL/PRS2813"/>
    <n v="34669"/>
    <n v="67860"/>
    <s v="PRS"/>
    <s v="SEDAN"/>
    <x v="32"/>
    <x v="1"/>
  </r>
  <r>
    <x v="1"/>
    <s v="PL/PRS1816"/>
    <n v="35279"/>
    <n v="55102"/>
    <s v="PRS"/>
    <s v="SEDAN"/>
    <x v="33"/>
    <x v="1"/>
  </r>
  <r>
    <x v="1"/>
    <s v="PL/DEF4981"/>
    <n v="52564"/>
    <n v="84933"/>
    <s v="DEF"/>
    <s v="PICK-UP"/>
    <x v="34"/>
    <x v="1"/>
  </r>
  <r>
    <x v="1"/>
    <s v="PL/DEF943"/>
    <n v="40724"/>
    <n v="74780"/>
    <s v="DEF"/>
    <s v="PICK-UP"/>
    <x v="35"/>
    <x v="1"/>
  </r>
  <r>
    <x v="1"/>
    <s v="PL/DEF4628"/>
    <n v="50083"/>
    <n v="81803"/>
    <s v="DEF"/>
    <s v="PICK-UP"/>
    <x v="36"/>
    <x v="1"/>
  </r>
  <r>
    <x v="1"/>
    <s v="PL/XYZ2230"/>
    <n v="59450"/>
    <n v="108095"/>
    <s v="XYZ"/>
    <s v="VAN"/>
    <x v="37"/>
    <x v="1"/>
  </r>
  <r>
    <x v="1"/>
    <s v="PL/XYZ4243"/>
    <n v="67796"/>
    <n v="86767"/>
    <s v="XYZ"/>
    <s v="VAN"/>
    <x v="38"/>
    <x v="1"/>
  </r>
  <r>
    <x v="1"/>
    <s v="PL/TUV707"/>
    <n v="53405"/>
    <n v="73643"/>
    <s v="TUV"/>
    <s v="MINI-VAN"/>
    <x v="39"/>
    <x v="1"/>
  </r>
  <r>
    <x v="1"/>
    <s v="PL/TUV5811"/>
    <n v="54799"/>
    <n v="80877"/>
    <s v="TUV"/>
    <s v="MINI-VAN"/>
    <x v="40"/>
    <x v="1"/>
  </r>
  <r>
    <x v="1"/>
    <s v="PL/TUV949"/>
    <n v="44416"/>
    <n v="88357"/>
    <s v="TUV"/>
    <s v="MINI-VAN"/>
    <x v="41"/>
    <x v="1"/>
  </r>
  <r>
    <x v="1"/>
    <s v="PL/ABC5741"/>
    <n v="31907"/>
    <n v="54717"/>
    <s v="ABC"/>
    <s v="COUPE"/>
    <x v="42"/>
    <x v="1"/>
  </r>
  <r>
    <x v="1"/>
    <s v="PL/ABC2887"/>
    <n v="38806"/>
    <n v="63403"/>
    <s v="ABC"/>
    <s v="COUPE"/>
    <x v="43"/>
    <x v="1"/>
  </r>
  <r>
    <x v="1"/>
    <s v="PL/ABC5890"/>
    <n v="40282"/>
    <n v="53014"/>
    <s v="ABC"/>
    <s v="COUPE"/>
    <x v="44"/>
    <x v="1"/>
  </r>
  <r>
    <x v="1"/>
    <s v="PL/ABC6117"/>
    <n v="38595"/>
    <n v="69474"/>
    <s v="ABC"/>
    <s v="COUPE"/>
    <x v="45"/>
    <x v="1"/>
  </r>
  <r>
    <x v="1"/>
    <s v="PL/MNO5292"/>
    <n v="121309"/>
    <n v="221971"/>
    <s v="MNO"/>
    <s v="SUV"/>
    <x v="46"/>
    <x v="1"/>
  </r>
  <r>
    <x v="1"/>
    <s v="PL/MNO6328"/>
    <n v="141534"/>
    <n v="178144"/>
    <s v="MNO"/>
    <s v="SUV"/>
    <x v="47"/>
    <x v="1"/>
  </r>
  <r>
    <x v="1"/>
    <s v="PL/MNO6229"/>
    <n v="97111"/>
    <n v="171981"/>
    <s v="MNO"/>
    <s v="SUV"/>
    <x v="48"/>
    <x v="1"/>
  </r>
  <r>
    <x v="1"/>
    <s v="PL/XYZ2469"/>
    <n v="73084"/>
    <n v="86863"/>
    <s v="XYZ"/>
    <s v="VAN"/>
    <x v="49"/>
    <x v="1"/>
  </r>
  <r>
    <x v="1"/>
    <s v="PL/XYZ1134"/>
    <n v="92973"/>
    <n v="130684"/>
    <s v="XYZ"/>
    <s v="VAN"/>
    <x v="50"/>
    <x v="1"/>
  </r>
  <r>
    <x v="2"/>
    <s v="PL/GHI9013"/>
    <n v="58114"/>
    <n v="73878"/>
    <s v="GHI"/>
    <s v="CABRIO"/>
    <x v="51"/>
    <x v="2"/>
  </r>
  <r>
    <x v="2"/>
    <s v="PL/GHI96"/>
    <n v="65899"/>
    <n v="95965"/>
    <s v="GHI"/>
    <s v="CABRIO"/>
    <x v="52"/>
    <x v="2"/>
  </r>
  <r>
    <x v="2"/>
    <s v="PL/GHI7376"/>
    <n v="64589"/>
    <n v="118561"/>
    <s v="GHI"/>
    <s v="CABRIO"/>
    <x v="53"/>
    <x v="2"/>
  </r>
  <r>
    <x v="2"/>
    <s v="PL/JKL8251"/>
    <n v="79166"/>
    <n v="121807"/>
    <s v="JKL"/>
    <s v="LIMUZYNA"/>
    <x v="38"/>
    <x v="2"/>
  </r>
  <r>
    <x v="2"/>
    <s v="PL/PRS2803"/>
    <n v="30738"/>
    <n v="43523"/>
    <s v="PRS"/>
    <s v="SEDAN"/>
    <x v="54"/>
    <x v="2"/>
  </r>
  <r>
    <x v="2"/>
    <s v="PL/PRS9556"/>
    <n v="32651"/>
    <n v="48353"/>
    <s v="PRS"/>
    <s v="SEDAN"/>
    <x v="55"/>
    <x v="2"/>
  </r>
  <r>
    <x v="2"/>
    <s v="PL/PRS3543"/>
    <n v="35605"/>
    <n v="58185"/>
    <s v="PRS"/>
    <s v="SEDAN"/>
    <x v="56"/>
    <x v="2"/>
  </r>
  <r>
    <x v="2"/>
    <s v="PL/PRS1372"/>
    <n v="33454"/>
    <n v="46105"/>
    <s v="PRS"/>
    <s v="SEDAN"/>
    <x v="57"/>
    <x v="2"/>
  </r>
  <r>
    <x v="2"/>
    <s v="PL/PRS5486"/>
    <n v="32761"/>
    <n v="59990"/>
    <s v="PRS"/>
    <s v="SEDAN"/>
    <x v="44"/>
    <x v="2"/>
  </r>
  <r>
    <x v="2"/>
    <s v="PL/DEF7834"/>
    <n v="43876"/>
    <n v="85058"/>
    <s v="DEF"/>
    <s v="PICK-UP"/>
    <x v="58"/>
    <x v="2"/>
  </r>
  <r>
    <x v="2"/>
    <s v="PL/DEF5133"/>
    <n v="46970"/>
    <n v="81452"/>
    <s v="DEF"/>
    <s v="PICK-UP"/>
    <x v="59"/>
    <x v="2"/>
  </r>
  <r>
    <x v="2"/>
    <s v="PL/DEF5944"/>
    <n v="47603"/>
    <n v="90809"/>
    <s v="DEF"/>
    <s v="PICK-UP"/>
    <x v="60"/>
    <x v="2"/>
  </r>
  <r>
    <x v="2"/>
    <s v="PL/DEF353"/>
    <n v="43239"/>
    <n v="64734"/>
    <s v="DEF"/>
    <s v="PICK-UP"/>
    <x v="61"/>
    <x v="2"/>
  </r>
  <r>
    <x v="2"/>
    <s v="PL/DEF9051"/>
    <n v="37511"/>
    <n v="69771"/>
    <s v="DEF"/>
    <s v="PICK-UP"/>
    <x v="62"/>
    <x v="2"/>
  </r>
  <r>
    <x v="2"/>
    <s v="PL/XYZ8462"/>
    <n v="64947"/>
    <n v="79255"/>
    <s v="XYZ"/>
    <s v="VAN"/>
    <x v="63"/>
    <x v="2"/>
  </r>
  <r>
    <x v="2"/>
    <s v="PL/XYZ4392"/>
    <n v="60686"/>
    <n v="87826"/>
    <s v="XYZ"/>
    <s v="VAN"/>
    <x v="64"/>
    <x v="2"/>
  </r>
  <r>
    <x v="2"/>
    <s v="PL/TUV1609"/>
    <n v="44710"/>
    <n v="80325"/>
    <s v="TUV"/>
    <s v="MINI-VAN"/>
    <x v="58"/>
    <x v="2"/>
  </r>
  <r>
    <x v="2"/>
    <s v="PL/TUV5268"/>
    <n v="31154"/>
    <n v="41311"/>
    <s v="TUV"/>
    <s v="MINI-VAN"/>
    <x v="65"/>
    <x v="2"/>
  </r>
  <r>
    <x v="2"/>
    <s v="PL/TUV947"/>
    <n v="31321"/>
    <n v="40986"/>
    <s v="TUV"/>
    <s v="MINI-VAN"/>
    <x v="66"/>
    <x v="2"/>
  </r>
  <r>
    <x v="2"/>
    <s v="PL/TUV7080"/>
    <n v="32785"/>
    <n v="65082"/>
    <s v="TUV"/>
    <s v="MINI-VAN"/>
    <x v="67"/>
    <x v="2"/>
  </r>
  <r>
    <x v="2"/>
    <s v="PL/TUV3008"/>
    <n v="34190"/>
    <n v="43404"/>
    <s v="TUV"/>
    <s v="MINI-VAN"/>
    <x v="68"/>
    <x v="2"/>
  </r>
  <r>
    <x v="2"/>
    <s v="PL/TUV3869"/>
    <n v="32691"/>
    <n v="64487"/>
    <s v="TUV"/>
    <s v="MINI-VAN"/>
    <x v="69"/>
    <x v="2"/>
  </r>
  <r>
    <x v="2"/>
    <s v="PL/TUV8901"/>
    <n v="44745"/>
    <n v="85893"/>
    <s v="TUV"/>
    <s v="MINI-VAN"/>
    <x v="70"/>
    <x v="2"/>
  </r>
  <r>
    <x v="2"/>
    <s v="PL/MNO4160"/>
    <n v="92208"/>
    <n v="167334"/>
    <s v="MNO"/>
    <s v="SUV"/>
    <x v="71"/>
    <x v="2"/>
  </r>
  <r>
    <x v="2"/>
    <s v="PL/MNO5499"/>
    <n v="69437"/>
    <n v="69748"/>
    <s v="MNO"/>
    <s v="SUV"/>
    <x v="72"/>
    <x v="2"/>
  </r>
  <r>
    <x v="2"/>
    <s v="PL/MNO1326"/>
    <n v="77028"/>
    <n v="105628"/>
    <s v="MNO"/>
    <s v="SUV"/>
    <x v="73"/>
    <x v="2"/>
  </r>
  <r>
    <x v="2"/>
    <s v="PL/MNO608"/>
    <n v="65814"/>
    <n v="67022"/>
    <s v="MNO"/>
    <s v="SUV"/>
    <x v="74"/>
    <x v="2"/>
  </r>
  <r>
    <x v="2"/>
    <s v="PL/MNO9091"/>
    <n v="66343"/>
    <n v="102406"/>
    <s v="MNO"/>
    <s v="SUV"/>
    <x v="75"/>
    <x v="2"/>
  </r>
  <r>
    <x v="3"/>
    <s v="PL/GHI3258"/>
    <n v="66263"/>
    <n v="124632"/>
    <s v="GHI"/>
    <s v="CABRIO"/>
    <x v="76"/>
    <x v="3"/>
  </r>
  <r>
    <x v="3"/>
    <s v="PL/GHI8810"/>
    <n v="66263"/>
    <n v="68492"/>
    <s v="GHI"/>
    <s v="CABRIO"/>
    <x v="77"/>
    <x v="3"/>
  </r>
  <r>
    <x v="3"/>
    <s v="PL/GHI3408"/>
    <n v="62325"/>
    <n v="99259"/>
    <s v="GHI"/>
    <s v="CABRIO"/>
    <x v="78"/>
    <x v="3"/>
  </r>
  <r>
    <x v="3"/>
    <s v="PL/GHI7432"/>
    <n v="53187"/>
    <n v="58380"/>
    <s v="GHI"/>
    <s v="CABRIO"/>
    <x v="79"/>
    <x v="3"/>
  </r>
  <r>
    <x v="3"/>
    <s v="PL/GHI9020"/>
    <n v="52246"/>
    <n v="80862"/>
    <s v="GHI"/>
    <s v="CABRIO"/>
    <x v="80"/>
    <x v="3"/>
  </r>
  <r>
    <x v="3"/>
    <s v="PL/JKL5212"/>
    <n v="79342"/>
    <n v="142736"/>
    <s v="JKL"/>
    <s v="LIMUZYNA"/>
    <x v="81"/>
    <x v="3"/>
  </r>
  <r>
    <x v="3"/>
    <s v="PL/JKL7747"/>
    <n v="78341"/>
    <n v="123589"/>
    <s v="JKL"/>
    <s v="LIMUZYNA"/>
    <x v="82"/>
    <x v="3"/>
  </r>
  <r>
    <x v="3"/>
    <s v="PL/PRS4565"/>
    <n v="30479"/>
    <n v="50305"/>
    <s v="PRS"/>
    <s v="SEDAN"/>
    <x v="83"/>
    <x v="3"/>
  </r>
  <r>
    <x v="3"/>
    <s v="PL/PRS4530"/>
    <n v="34271"/>
    <n v="42294"/>
    <s v="PRS"/>
    <s v="SEDAN"/>
    <x v="84"/>
    <x v="3"/>
  </r>
  <r>
    <x v="3"/>
    <s v="PL/DEF4511"/>
    <n v="48109"/>
    <n v="71814"/>
    <s v="DEF"/>
    <s v="PICK-UP"/>
    <x v="85"/>
    <x v="3"/>
  </r>
  <r>
    <x v="3"/>
    <s v="PL/DEF1918"/>
    <n v="43908"/>
    <n v="75169"/>
    <s v="DEF"/>
    <s v="PICK-UP"/>
    <x v="86"/>
    <x v="3"/>
  </r>
  <r>
    <x v="3"/>
    <s v="PL/DEF525"/>
    <n v="43335"/>
    <n v="79704"/>
    <s v="DEF"/>
    <s v="PICK-UP"/>
    <x v="87"/>
    <x v="3"/>
  </r>
  <r>
    <x v="3"/>
    <s v="PL/DEF6250"/>
    <n v="38398"/>
    <n v="66224"/>
    <s v="DEF"/>
    <s v="PICK-UP"/>
    <x v="88"/>
    <x v="3"/>
  </r>
  <r>
    <x v="3"/>
    <s v="PL/DEF6955"/>
    <n v="41938"/>
    <n v="67712"/>
    <s v="DEF"/>
    <s v="PICK-UP"/>
    <x v="89"/>
    <x v="3"/>
  </r>
  <r>
    <x v="3"/>
    <s v="PL/JKL107,3"/>
    <n v="73629"/>
    <n v="81974"/>
    <s v="JKL"/>
    <s v="LIMUZYNA"/>
    <x v="90"/>
    <x v="3"/>
  </r>
  <r>
    <x v="3"/>
    <s v="PL/XYZ9133"/>
    <n v="64947"/>
    <n v="89530"/>
    <s v="XYZ"/>
    <s v="VAN"/>
    <x v="91"/>
    <x v="3"/>
  </r>
  <r>
    <x v="3"/>
    <s v="PL/XYZ8397"/>
    <n v="62387"/>
    <n v="92367"/>
    <s v="XYZ"/>
    <s v="VAN"/>
    <x v="92"/>
    <x v="3"/>
  </r>
  <r>
    <x v="3"/>
    <s v="PL/TUV8797"/>
    <n v="52999"/>
    <n v="68869"/>
    <s v="TUV"/>
    <s v="MINI-VAN"/>
    <x v="93"/>
    <x v="3"/>
  </r>
  <r>
    <x v="3"/>
    <s v="PL/TUV8797"/>
    <n v="54727"/>
    <n v="108958"/>
    <s v="TUV"/>
    <s v="MINI-VAN"/>
    <x v="94"/>
    <x v="3"/>
  </r>
  <r>
    <x v="3"/>
    <s v="PL/TUV4275"/>
    <n v="46238"/>
    <n v="92107"/>
    <s v="TUV"/>
    <s v="MINI-VAN"/>
    <x v="95"/>
    <x v="3"/>
  </r>
  <r>
    <x v="3"/>
    <s v="PL/TUV3734"/>
    <n v="47010"/>
    <n v="62487"/>
    <s v="TUV"/>
    <s v="MINI-VAN"/>
    <x v="96"/>
    <x v="3"/>
  </r>
  <r>
    <x v="3"/>
    <s v="PL/TUV7151"/>
    <n v="55281"/>
    <n v="57249"/>
    <s v="TUV"/>
    <s v="MINI-VAN"/>
    <x v="97"/>
    <x v="3"/>
  </r>
  <r>
    <x v="3"/>
    <s v="PL/TUV4973"/>
    <n v="46572"/>
    <n v="71509"/>
    <s v="TUV"/>
    <s v="MINI-VAN"/>
    <x v="98"/>
    <x v="3"/>
  </r>
  <r>
    <x v="3"/>
    <s v="PL/TUV5809"/>
    <n v="40221"/>
    <n v="58951"/>
    <s v="TUV"/>
    <s v="MINI-VAN"/>
    <x v="99"/>
    <x v="3"/>
  </r>
  <r>
    <x v="3"/>
    <s v="PL/ABC5554"/>
    <n v="36464"/>
    <n v="49837"/>
    <s v="ABC"/>
    <s v="COUPE"/>
    <x v="100"/>
    <x v="3"/>
  </r>
  <r>
    <x v="3"/>
    <s v="PL/ABC9495"/>
    <n v="34123"/>
    <n v="52730"/>
    <s v="ABC"/>
    <s v="COUPE"/>
    <x v="101"/>
    <x v="3"/>
  </r>
  <r>
    <x v="3"/>
    <s v="PL/ABC8634"/>
    <n v="40596"/>
    <n v="76518"/>
    <s v="ABC"/>
    <s v="COUPE"/>
    <x v="102"/>
    <x v="3"/>
  </r>
  <r>
    <x v="3"/>
    <s v="PL/ABC8874"/>
    <n v="43576"/>
    <n v="70434"/>
    <s v="ABC"/>
    <s v="COUPE"/>
    <x v="103"/>
    <x v="3"/>
  </r>
  <r>
    <x v="3"/>
    <s v="PL/ABC9713"/>
    <n v="39568"/>
    <n v="60024"/>
    <s v="ABC"/>
    <s v="COUPE"/>
    <x v="104"/>
    <x v="3"/>
  </r>
  <r>
    <x v="3"/>
    <s v="PL/MNO1461"/>
    <n v="138407"/>
    <n v="169638"/>
    <s v="MNO"/>
    <s v="SUV"/>
    <x v="105"/>
    <x v="3"/>
  </r>
  <r>
    <x v="3"/>
    <s v="PL/MNO3591"/>
    <n v="99296"/>
    <n v="130795"/>
    <s v="MNO"/>
    <s v="SUV"/>
    <x v="106"/>
    <x v="3"/>
  </r>
  <r>
    <x v="3"/>
    <s v="PL/MNO6377"/>
    <n v="119247"/>
    <n v="150754"/>
    <s v="MNO"/>
    <s v="SUV"/>
    <x v="107"/>
    <x v="3"/>
  </r>
  <r>
    <x v="3"/>
    <s v="PL/MNO5577"/>
    <n v="90916"/>
    <n v="118893"/>
    <s v="MNO"/>
    <s v="SUV"/>
    <x v="78"/>
    <x v="3"/>
  </r>
  <r>
    <x v="3"/>
    <s v="PL/MNO3168"/>
    <n v="80209"/>
    <n v="113061"/>
    <s v="MNO"/>
    <s v="SUV"/>
    <x v="108"/>
    <x v="3"/>
  </r>
  <r>
    <x v="3"/>
    <s v="PL/MNO7456"/>
    <n v="80131"/>
    <n v="99140"/>
    <s v="MNO"/>
    <s v="SUV"/>
    <x v="109"/>
    <x v="3"/>
  </r>
  <r>
    <x v="3"/>
    <s v="PL/MNO1160"/>
    <n v="80578"/>
    <n v="113496"/>
    <s v="MNO"/>
    <s v="SUV"/>
    <x v="110"/>
    <x v="3"/>
  </r>
  <r>
    <x v="3"/>
    <s v="PL/MNO8144"/>
    <n v="93910"/>
    <n v="183706"/>
    <s v="MNO"/>
    <s v="SUV"/>
    <x v="111"/>
    <x v="3"/>
  </r>
  <r>
    <x v="3"/>
    <s v="PL/MNO6226"/>
    <n v="83351"/>
    <n v="110692"/>
    <s v="MNO"/>
    <s v="SUV"/>
    <x v="112"/>
    <x v="3"/>
  </r>
  <r>
    <x v="4"/>
    <s v="PL/XYZ3565"/>
    <n v="89290"/>
    <n v="129383"/>
    <s v="XYZ"/>
    <s v="VAN"/>
    <x v="113"/>
    <x v="4"/>
  </r>
  <r>
    <x v="4"/>
    <s v="PL/XYZ2911"/>
    <n v="87318"/>
    <n v="153331"/>
    <s v="XYZ"/>
    <s v="VAN"/>
    <x v="114"/>
    <x v="4"/>
  </r>
  <r>
    <x v="4"/>
    <s v="PL/GHI2365"/>
    <n v="55682"/>
    <n v="83934"/>
    <s v="GHI"/>
    <s v="CABRIO"/>
    <x v="115"/>
    <x v="4"/>
  </r>
  <r>
    <x v="4"/>
    <s v="PL/GHI5919"/>
    <n v="66263"/>
    <n v="116781"/>
    <s v="GHI"/>
    <s v="CABRIO"/>
    <x v="116"/>
    <x v="4"/>
  </r>
  <r>
    <x v="4"/>
    <s v="PL/GHI4976"/>
    <n v="57032"/>
    <n v="78190"/>
    <s v="GHI"/>
    <s v="CABRIO"/>
    <x v="117"/>
    <x v="4"/>
  </r>
  <r>
    <x v="4"/>
    <s v="PL/JKL5793"/>
    <n v="86395"/>
    <n v="100917"/>
    <s v="JKL"/>
    <s v="LIMUZYNA"/>
    <x v="24"/>
    <x v="4"/>
  </r>
  <r>
    <x v="4"/>
    <s v="PL/PRS1401"/>
    <n v="36823"/>
    <n v="72665"/>
    <s v="PRS"/>
    <s v="SEDAN"/>
    <x v="118"/>
    <x v="4"/>
  </r>
  <r>
    <x v="4"/>
    <s v="PL/DEF2307"/>
    <n v="54092"/>
    <n v="73535"/>
    <s v="DEF"/>
    <s v="PICK-UP"/>
    <x v="119"/>
    <x v="4"/>
  </r>
  <r>
    <x v="4"/>
    <s v="PL/DEF1936"/>
    <n v="41106"/>
    <n v="43368"/>
    <s v="DEF"/>
    <s v="PICK-UP"/>
    <x v="120"/>
    <x v="4"/>
  </r>
  <r>
    <x v="4"/>
    <s v="PL/DEF4520"/>
    <n v="41287"/>
    <n v="68056"/>
    <s v="DEF"/>
    <s v="PICK-UP"/>
    <x v="7"/>
    <x v="4"/>
  </r>
  <r>
    <x v="4"/>
    <s v="PL/DEF3224"/>
    <n v="42130"/>
    <n v="62575"/>
    <s v="DEF"/>
    <s v="PICK-UP"/>
    <x v="121"/>
    <x v="4"/>
  </r>
  <r>
    <x v="4"/>
    <s v="PL/XYZ3583"/>
    <n v="70289"/>
    <n v="107239"/>
    <s v="XYZ"/>
    <s v="VAN"/>
    <x v="122"/>
    <x v="4"/>
  </r>
  <r>
    <x v="4"/>
    <s v="PL/XYZ255"/>
    <n v="57313"/>
    <n v="74131"/>
    <s v="XYZ"/>
    <s v="VAN"/>
    <x v="123"/>
    <x v="4"/>
  </r>
  <r>
    <x v="4"/>
    <s v="PL/TUV5802"/>
    <n v="53516"/>
    <n v="58965"/>
    <s v="TUV"/>
    <s v="MINI-VAN"/>
    <x v="124"/>
    <x v="4"/>
  </r>
  <r>
    <x v="4"/>
    <s v="PL/TUV2537"/>
    <n v="47809"/>
    <n v="95035"/>
    <s v="TUV"/>
    <s v="MINI-VAN"/>
    <x v="125"/>
    <x v="4"/>
  </r>
  <r>
    <x v="4"/>
    <s v="PL/TUV5151"/>
    <n v="40768"/>
    <n v="56355"/>
    <s v="TUV"/>
    <s v="MINI-VAN"/>
    <x v="126"/>
    <x v="4"/>
  </r>
  <r>
    <x v="4"/>
    <s v="PL/TUV968"/>
    <n v="44416"/>
    <n v="64325"/>
    <s v="TUV"/>
    <s v="MINI-VAN"/>
    <x v="127"/>
    <x v="4"/>
  </r>
  <r>
    <x v="4"/>
    <s v="PL/ABC4067"/>
    <n v="42859"/>
    <n v="63606"/>
    <s v="ABC"/>
    <s v="COUPE"/>
    <x v="128"/>
    <x v="4"/>
  </r>
  <r>
    <x v="4"/>
    <s v="PL/ABC1628"/>
    <n v="35744"/>
    <n v="49477"/>
    <s v="ABC"/>
    <s v="COUPE"/>
    <x v="129"/>
    <x v="4"/>
  </r>
  <r>
    <x v="4"/>
    <s v="PL/ABC1145"/>
    <n v="43665"/>
    <n v="44542"/>
    <s v="ABC"/>
    <s v="COUPE"/>
    <x v="130"/>
    <x v="4"/>
  </r>
  <r>
    <x v="4"/>
    <s v="PL/MNO2420"/>
    <n v="147911"/>
    <n v="261736"/>
    <s v="MNO"/>
    <s v="SUV"/>
    <x v="117"/>
    <x v="4"/>
  </r>
  <r>
    <x v="4"/>
    <s v="PL/MNO1680"/>
    <n v="154488"/>
    <n v="217818"/>
    <s v="MNO"/>
    <s v="SUV"/>
    <x v="131"/>
    <x v="4"/>
  </r>
  <r>
    <x v="4"/>
    <s v="PL/MNO8264"/>
    <n v="83160"/>
    <n v="121970"/>
    <s v="MNO"/>
    <s v="SUV"/>
    <x v="132"/>
    <x v="4"/>
  </r>
  <r>
    <x v="4"/>
    <s v="PL/XYZ9970"/>
    <n v="70313"/>
    <n v="87883"/>
    <s v="XYZ"/>
    <s v="VAN"/>
    <x v="133"/>
    <x v="4"/>
  </r>
  <r>
    <x v="4"/>
    <s v="PL/XYZ5396"/>
    <n v="88221"/>
    <n v="168226"/>
    <s v="XYZ"/>
    <s v="VAN"/>
    <x v="134"/>
    <x v="4"/>
  </r>
  <r>
    <x v="4"/>
    <s v="PL/XYZ4926"/>
    <n v="73084"/>
    <n v="133640"/>
    <s v="XYZ"/>
    <s v="VAN"/>
    <x v="135"/>
    <x v="4"/>
  </r>
  <r>
    <x v="5"/>
    <s v="PL/XYZ4615"/>
    <n v="76421"/>
    <n v="141680"/>
    <s v="XYZ"/>
    <s v="VAN"/>
    <x v="136"/>
    <x v="5"/>
  </r>
  <r>
    <x v="5"/>
    <s v="PL/XYZ7458"/>
    <n v="89290"/>
    <n v="115199"/>
    <s v="XYZ"/>
    <s v="VAN"/>
    <x v="137"/>
    <x v="5"/>
  </r>
  <r>
    <x v="5"/>
    <s v="PL/GHI4978"/>
    <n v="66263"/>
    <n v="111037"/>
    <s v="GHI"/>
    <s v="CABRIO"/>
    <x v="138"/>
    <x v="5"/>
  </r>
  <r>
    <x v="5"/>
    <s v="PL/GHI5043"/>
    <n v="53553"/>
    <n v="79341"/>
    <s v="GHI"/>
    <s v="CABRIO"/>
    <x v="139"/>
    <x v="5"/>
  </r>
  <r>
    <x v="5"/>
    <s v="PL/GHI6483"/>
    <n v="51481"/>
    <n v="74661"/>
    <s v="GHI"/>
    <s v="CABRIO"/>
    <x v="140"/>
    <x v="5"/>
  </r>
  <r>
    <x v="5"/>
    <s v="PL/GHI8119"/>
    <n v="52911"/>
    <n v="85949"/>
    <s v="GHI"/>
    <s v="CABRIO"/>
    <x v="141"/>
    <x v="5"/>
  </r>
  <r>
    <x v="5"/>
    <s v="PL/GHI9652"/>
    <n v="57672"/>
    <n v="111513"/>
    <s v="GHI"/>
    <s v="CABRIO"/>
    <x v="142"/>
    <x v="5"/>
  </r>
  <r>
    <x v="5"/>
    <s v="PL/JKL4166"/>
    <n v="79166"/>
    <n v="148384"/>
    <s v="JKL"/>
    <s v="LIMUZYNA"/>
    <x v="31"/>
    <x v="5"/>
  </r>
  <r>
    <x v="5"/>
    <s v="PL/JKL6032"/>
    <n v="93316"/>
    <n v="142944"/>
    <s v="JKL"/>
    <s v="LIMUZYNA"/>
    <x v="143"/>
    <x v="5"/>
  </r>
  <r>
    <x v="5"/>
    <s v="PL/PRS1797"/>
    <n v="32460"/>
    <n v="63018"/>
    <s v="PRS"/>
    <s v="SEDAN"/>
    <x v="47"/>
    <x v="5"/>
  </r>
  <r>
    <x v="5"/>
    <s v="PL/PRS798"/>
    <n v="29837"/>
    <n v="45997"/>
    <s v="PRS"/>
    <s v="SEDAN"/>
    <x v="134"/>
    <x v="5"/>
  </r>
  <r>
    <x v="5"/>
    <s v="PL/DEF4866"/>
    <n v="42343"/>
    <n v="71766"/>
    <s v="DEF"/>
    <s v="PICK-UP"/>
    <x v="144"/>
    <x v="5"/>
  </r>
  <r>
    <x v="5"/>
    <s v="PL/DEF1697"/>
    <n v="49465"/>
    <n v="94833"/>
    <s v="DEF"/>
    <s v="PICK-UP"/>
    <x v="145"/>
    <x v="5"/>
  </r>
  <r>
    <x v="5"/>
    <s v="PL/DEF3960"/>
    <n v="45037"/>
    <n v="64232"/>
    <s v="DEF"/>
    <s v="PICK-UP"/>
    <x v="146"/>
    <x v="5"/>
  </r>
  <r>
    <x v="5"/>
    <s v="PL/DEF3382"/>
    <n v="49637"/>
    <n v="66093"/>
    <s v="DEF"/>
    <s v="PICK-UP"/>
    <x v="88"/>
    <x v="5"/>
  </r>
  <r>
    <x v="5"/>
    <s v="PL/DEF1849"/>
    <n v="43665"/>
    <n v="74977"/>
    <s v="DEF"/>
    <s v="PICK-UP"/>
    <x v="147"/>
    <x v="5"/>
  </r>
  <r>
    <x v="5"/>
    <s v="PL/XYZ9855"/>
    <n v="64839"/>
    <n v="64983"/>
    <s v="XYZ"/>
    <s v="VAN"/>
    <x v="148"/>
    <x v="5"/>
  </r>
  <r>
    <x v="5"/>
    <s v="PL/XYZ3874"/>
    <n v="47030"/>
    <n v="55096"/>
    <s v="XYZ"/>
    <s v="VAN"/>
    <x v="137"/>
    <x v="5"/>
  </r>
  <r>
    <x v="5"/>
    <s v="PL/XYZ4059"/>
    <n v="47392"/>
    <n v="94762"/>
    <s v="XYZ"/>
    <s v="VAN"/>
    <x v="149"/>
    <x v="5"/>
  </r>
  <r>
    <x v="5"/>
    <s v="PL/TUV541"/>
    <n v="44416"/>
    <n v="66414"/>
    <s v="TUV"/>
    <s v="MINI-VAN"/>
    <x v="150"/>
    <x v="5"/>
  </r>
  <r>
    <x v="5"/>
    <s v="PL/ABC636"/>
    <n v="30276"/>
    <n v="53674"/>
    <s v="ABC"/>
    <s v="COUPE"/>
    <x v="151"/>
    <x v="5"/>
  </r>
  <r>
    <x v="5"/>
    <s v="PL/ABC2905"/>
    <n v="34708"/>
    <n v="65591"/>
    <s v="ABC"/>
    <s v="COUPE"/>
    <x v="152"/>
    <x v="5"/>
  </r>
  <r>
    <x v="5"/>
    <s v="PL/ABC3864"/>
    <n v="35105"/>
    <n v="62210"/>
    <s v="ABC"/>
    <s v="COUPE"/>
    <x v="153"/>
    <x v="5"/>
  </r>
  <r>
    <x v="5"/>
    <s v="PL/ABC2235"/>
    <n v="40762"/>
    <n v="60791"/>
    <s v="ABC"/>
    <s v="COUPE"/>
    <x v="154"/>
    <x v="5"/>
  </r>
  <r>
    <x v="5"/>
    <s v="PL/ABC6249"/>
    <n v="35744"/>
    <n v="45414"/>
    <s v="ABC"/>
    <s v="COUPE"/>
    <x v="155"/>
    <x v="5"/>
  </r>
  <r>
    <x v="5"/>
    <s v="PL/ABC9632"/>
    <n v="34820"/>
    <n v="36361"/>
    <s v="ABC"/>
    <s v="COUPE"/>
    <x v="156"/>
    <x v="5"/>
  </r>
  <r>
    <x v="5"/>
    <s v="PL/ABC5178"/>
    <n v="48124"/>
    <n v="84899"/>
    <s v="ABC"/>
    <s v="COUPE"/>
    <x v="157"/>
    <x v="5"/>
  </r>
  <r>
    <x v="5"/>
    <s v="PL/MNO7241"/>
    <n v="78690"/>
    <n v="137715"/>
    <s v="MNO"/>
    <s v="SUV"/>
    <x v="153"/>
    <x v="5"/>
  </r>
  <r>
    <x v="5"/>
    <s v="PL/MNO2558"/>
    <n v="80131"/>
    <n v="148364"/>
    <s v="MNO"/>
    <s v="SUV"/>
    <x v="158"/>
    <x v="5"/>
  </r>
  <r>
    <x v="5"/>
    <s v="PL/MNO7649"/>
    <n v="86483"/>
    <n v="145762"/>
    <s v="MNO"/>
    <s v="SUV"/>
    <x v="16"/>
    <x v="5"/>
  </r>
  <r>
    <x v="5"/>
    <s v="PL/MNO1231"/>
    <n v="62094"/>
    <n v="111840"/>
    <s v="MNO"/>
    <s v="SUV"/>
    <x v="159"/>
    <x v="5"/>
  </r>
  <r>
    <x v="5"/>
    <s v="PL/MNO4916"/>
    <n v="78442"/>
    <n v="143523"/>
    <s v="MNO"/>
    <s v="SUV"/>
    <x v="160"/>
    <x v="5"/>
  </r>
  <r>
    <x v="5"/>
    <s v="PL/XYZ3466"/>
    <n v="66817"/>
    <n v="113802"/>
    <s v="XYZ"/>
    <s v="VAN"/>
    <x v="161"/>
    <x v="5"/>
  </r>
  <r>
    <x v="6"/>
    <s v="PL/XYZ3580"/>
    <n v="90774"/>
    <n v="137926"/>
    <s v="XYZ"/>
    <s v="VAN"/>
    <x v="114"/>
    <x v="6"/>
  </r>
  <r>
    <x v="6"/>
    <s v="PL/GHI1944"/>
    <n v="66263"/>
    <n v="70106"/>
    <s v="GHI"/>
    <s v="CABRIO"/>
    <x v="162"/>
    <x v="6"/>
  </r>
  <r>
    <x v="6"/>
    <s v="PL/GHI4621"/>
    <n v="53993"/>
    <n v="94326"/>
    <s v="GHI"/>
    <s v="CABRIO"/>
    <x v="163"/>
    <x v="6"/>
  </r>
  <r>
    <x v="6"/>
    <s v="PL/GHI650"/>
    <n v="49962"/>
    <n v="76842"/>
    <s v="GHI"/>
    <s v="CABRIO"/>
    <x v="164"/>
    <x v="6"/>
  </r>
  <r>
    <x v="6"/>
    <s v="PL/GHI2030"/>
    <n v="55753"/>
    <n v="90512"/>
    <s v="GHI"/>
    <s v="CABRIO"/>
    <x v="165"/>
    <x v="6"/>
  </r>
  <r>
    <x v="6"/>
    <s v="PL/GHI6033"/>
    <n v="57487"/>
    <n v="59377"/>
    <s v="GHI"/>
    <s v="CABRIO"/>
    <x v="166"/>
    <x v="6"/>
  </r>
  <r>
    <x v="6"/>
    <s v="PL/JKL4014"/>
    <n v="79342"/>
    <n v="103270"/>
    <s v="JKL"/>
    <s v="LIMUZYNA"/>
    <x v="167"/>
    <x v="6"/>
  </r>
  <r>
    <x v="6"/>
    <s v="PL/JKL6225"/>
    <n v="88256"/>
    <n v="174880"/>
    <s v="JKL"/>
    <s v="LIMUZYNA"/>
    <x v="168"/>
    <x v="6"/>
  </r>
  <r>
    <x v="6"/>
    <s v="PL/PRS9572"/>
    <n v="31819"/>
    <n v="49096"/>
    <s v="PRS"/>
    <s v="SEDAN"/>
    <x v="169"/>
    <x v="6"/>
  </r>
  <r>
    <x v="6"/>
    <s v="PL/DEF3288"/>
    <n v="45383"/>
    <n v="85385"/>
    <s v="DEF"/>
    <s v="PICK-UP"/>
    <x v="170"/>
    <x v="6"/>
  </r>
  <r>
    <x v="6"/>
    <s v="PL/DEF7639"/>
    <n v="41992"/>
    <n v="62899"/>
    <s v="DEF"/>
    <s v="PICK-UP"/>
    <x v="171"/>
    <x v="6"/>
  </r>
  <r>
    <x v="6"/>
    <s v="PL/DEF5512"/>
    <n v="39921"/>
    <n v="62767"/>
    <s v="DEF"/>
    <s v="PICK-UP"/>
    <x v="112"/>
    <x v="6"/>
  </r>
  <r>
    <x v="6"/>
    <s v="PL/DEF5742"/>
    <n v="39921"/>
    <n v="65343"/>
    <s v="DEF"/>
    <s v="PICK-UP"/>
    <x v="172"/>
    <x v="6"/>
  </r>
  <r>
    <x v="6"/>
    <s v="PL/DEF8390"/>
    <n v="41417"/>
    <n v="78169"/>
    <s v="DEF"/>
    <s v="PICK-UP"/>
    <x v="4"/>
    <x v="6"/>
  </r>
  <r>
    <x v="6"/>
    <s v="PL/DEF5732"/>
    <n v="41417"/>
    <n v="58899"/>
    <s v="DEF"/>
    <s v="PICK-UP"/>
    <x v="173"/>
    <x v="6"/>
  </r>
  <r>
    <x v="6"/>
    <s v="PL/TUV2741"/>
    <n v="53596"/>
    <n v="71586"/>
    <s v="TUV"/>
    <s v="MINI-VAN"/>
    <x v="174"/>
    <x v="6"/>
  </r>
  <r>
    <x v="6"/>
    <s v="PL/TUV246"/>
    <n v="53621"/>
    <n v="57256"/>
    <s v="TUV"/>
    <s v="MINI-VAN"/>
    <x v="175"/>
    <x v="6"/>
  </r>
  <r>
    <x v="6"/>
    <s v="PL/TUV5278"/>
    <n v="42546"/>
    <n v="72580"/>
    <s v="TUV"/>
    <s v="MINI-VAN"/>
    <x v="176"/>
    <x v="6"/>
  </r>
  <r>
    <x v="6"/>
    <s v="PL/ABC1424"/>
    <n v="32943"/>
    <n v="48940"/>
    <s v="ABC"/>
    <s v="COUPE"/>
    <x v="177"/>
    <x v="6"/>
  </r>
  <r>
    <x v="6"/>
    <s v="PL/ABC915"/>
    <n v="31285"/>
    <n v="41954"/>
    <s v="ABC"/>
    <s v="COUPE"/>
    <x v="178"/>
    <x v="6"/>
  </r>
  <r>
    <x v="6"/>
    <s v="PL/ABC825"/>
    <n v="36266"/>
    <n v="54843"/>
    <s v="ABC"/>
    <s v="COUPE"/>
    <x v="179"/>
    <x v="6"/>
  </r>
  <r>
    <x v="6"/>
    <s v="PL/ABC6000"/>
    <n v="30336"/>
    <n v="60259"/>
    <s v="ABC"/>
    <s v="COUPE"/>
    <x v="180"/>
    <x v="6"/>
  </r>
  <r>
    <x v="6"/>
    <s v="PL/ABC4575"/>
    <n v="35252"/>
    <n v="48398"/>
    <s v="ABC"/>
    <s v="COUPE"/>
    <x v="181"/>
    <x v="6"/>
  </r>
  <r>
    <x v="6"/>
    <s v="PL/ABC8448"/>
    <n v="36063"/>
    <n v="57355"/>
    <s v="ABC"/>
    <s v="COUPE"/>
    <x v="182"/>
    <x v="6"/>
  </r>
  <r>
    <x v="6"/>
    <s v="PL/MNO583"/>
    <n v="64221"/>
    <n v="71507"/>
    <s v="MNO"/>
    <s v="SUV"/>
    <x v="183"/>
    <x v="6"/>
  </r>
  <r>
    <x v="6"/>
    <s v="PL/MNO5199"/>
    <n v="92370"/>
    <n v="127409"/>
    <s v="MNO"/>
    <s v="SUV"/>
    <x v="61"/>
    <x v="6"/>
  </r>
  <r>
    <x v="6"/>
    <s v="PL/MNO2082"/>
    <n v="95329"/>
    <n v="159671"/>
    <s v="MNO"/>
    <s v="SUV"/>
    <x v="6"/>
    <x v="6"/>
  </r>
  <r>
    <x v="6"/>
    <s v="PL/MNO6903"/>
    <n v="79823"/>
    <n v="103890"/>
    <s v="MNO"/>
    <s v="SUV"/>
    <x v="137"/>
    <x v="6"/>
  </r>
  <r>
    <x v="6"/>
    <s v="PL/MNO727"/>
    <n v="90931"/>
    <n v="144985"/>
    <s v="MNO"/>
    <s v="SUV"/>
    <x v="20"/>
    <x v="6"/>
  </r>
  <r>
    <x v="6"/>
    <s v="PL/MNO7497"/>
    <n v="83066"/>
    <n v="98282"/>
    <s v="MNO"/>
    <s v="SUV"/>
    <x v="184"/>
    <x v="6"/>
  </r>
  <r>
    <x v="6"/>
    <s v="PL/XYZ2944"/>
    <n v="68270"/>
    <n v="129638"/>
    <s v="XYZ"/>
    <s v="VAN"/>
    <x v="185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4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compact="0" compactData="0" gridDropZones="1" multipleFieldFilters="0">
  <location ref="B3:I14" firstHeaderRow="1" firstDataRow="4" firstDataCol="2"/>
  <pivotFields count="10">
    <pivotField axis="axisRow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axis="axisCol" compact="0" numFmtId="16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compact="0" outline="0" showAll="0" defaultSubtotal="0">
      <items count="7">
        <item x="1"/>
        <item x="4"/>
        <item x="2"/>
        <item x="3"/>
        <item x="6"/>
        <item x="0"/>
        <item x="5"/>
      </items>
    </pivotField>
    <pivotField axis="axisCol" compact="0" outline="0"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Col" compact="0" outline="0" showAll="0" defaultSubtotal="0">
      <items count="7">
        <item sd="0" x="0"/>
        <item sd="0" x="1"/>
        <item sd="0" x="2"/>
        <item sd="0" x="3"/>
        <item sd="0" x="4"/>
        <item sd="0" x="5"/>
        <item sd="0" x="6"/>
      </items>
    </pivotField>
  </pivotFields>
  <rowFields count="2">
    <field x="0"/>
    <field x="7"/>
  </rowFields>
  <rowItems count="8">
    <i>
      <x/>
      <x v="5"/>
    </i>
    <i>
      <x v="1"/>
      <x/>
    </i>
    <i>
      <x v="2"/>
      <x v="2"/>
    </i>
    <i>
      <x v="3"/>
      <x v="3"/>
    </i>
    <i>
      <x v="4"/>
      <x v="1"/>
    </i>
    <i>
      <x v="5"/>
      <x v="6"/>
    </i>
    <i>
      <x v="6"/>
      <x v="4"/>
    </i>
    <i t="grand">
      <x/>
    </i>
  </rowItems>
  <colFields count="3">
    <field x="9"/>
    <field x="8"/>
    <field x="6"/>
  </colFields>
  <colItems count="6">
    <i>
      <x v="1"/>
    </i>
    <i>
      <x v="2"/>
    </i>
    <i>
      <x v="3"/>
    </i>
    <i>
      <x v="4"/>
    </i>
    <i>
      <x v="5"/>
    </i>
    <i t="grand">
      <x/>
    </i>
  </colItems>
  <dataFields count="1">
    <dataField name="Suma z CENA SPRZEDAŻY" fld="3" baseField="0" baseItem="0"/>
  </dataFields>
  <formats count="2">
    <format dxfId="0">
      <pivotArea outline="0" collapsedLevelsAreSubtotals="1" fieldPosition="0">
        <references count="3">
          <reference field="0" count="1" selected="0">
            <x v="5"/>
          </reference>
          <reference field="7" count="1" selected="0">
            <x v="6"/>
          </reference>
          <reference field="9" count="1" selected="0">
            <x v="2"/>
          </reference>
        </references>
      </pivotArea>
    </format>
    <format dxfId="1">
      <pivotArea outline="0" collapsedLevelsAreSubtotals="1" fieldPosition="0">
        <references count="3">
          <reference field="0" count="1" selected="0">
            <x v="5"/>
          </reference>
          <reference field="7" count="1" selected="0">
            <x v="6"/>
          </reference>
          <reference field="9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9"/>
  <sheetViews>
    <sheetView topLeftCell="A173" workbookViewId="0">
      <selection activeCell="B24" sqref="B24"/>
    </sheetView>
  </sheetViews>
  <sheetFormatPr defaultRowHeight="15" x14ac:dyDescent="0.25"/>
  <cols>
    <col min="1" max="1" width="7.7109375" bestFit="1" customWidth="1"/>
    <col min="2" max="2" width="15.42578125" bestFit="1" customWidth="1"/>
    <col min="3" max="3" width="13.5703125" bestFit="1" customWidth="1"/>
    <col min="4" max="4" width="16.28515625" bestFit="1" customWidth="1"/>
    <col min="5" max="5" width="15.140625" bestFit="1" customWidth="1"/>
    <col min="6" max="6" width="17.7109375" bestFit="1" customWidth="1"/>
    <col min="7" max="7" width="14.42578125" bestFit="1" customWidth="1"/>
    <col min="8" max="8" width="9.8554687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 t="s">
        <v>9</v>
      </c>
      <c r="C2">
        <v>90774</v>
      </c>
      <c r="D2">
        <v>104354</v>
      </c>
      <c r="E2" t="s">
        <v>10</v>
      </c>
      <c r="F2" t="s">
        <v>11</v>
      </c>
      <c r="G2" s="1">
        <v>38742</v>
      </c>
      <c r="H2" t="s">
        <v>12</v>
      </c>
    </row>
    <row r="3" spans="1:8" x14ac:dyDescent="0.25">
      <c r="A3" t="s">
        <v>8</v>
      </c>
      <c r="B3" t="s">
        <v>13</v>
      </c>
      <c r="C3">
        <v>60110</v>
      </c>
      <c r="D3">
        <v>61265</v>
      </c>
      <c r="E3" t="s">
        <v>14</v>
      </c>
      <c r="F3" t="s">
        <v>15</v>
      </c>
      <c r="G3" s="1">
        <v>38469</v>
      </c>
      <c r="H3" t="s">
        <v>12</v>
      </c>
    </row>
    <row r="4" spans="1:8" x14ac:dyDescent="0.25">
      <c r="A4" t="s">
        <v>8</v>
      </c>
      <c r="B4" t="s">
        <v>16</v>
      </c>
      <c r="C4">
        <v>57836</v>
      </c>
      <c r="D4">
        <v>96966</v>
      </c>
      <c r="E4" t="s">
        <v>14</v>
      </c>
      <c r="F4" t="s">
        <v>15</v>
      </c>
      <c r="G4" s="1">
        <v>38671</v>
      </c>
      <c r="H4" t="s">
        <v>12</v>
      </c>
    </row>
    <row r="5" spans="1:8" x14ac:dyDescent="0.25">
      <c r="A5" t="s">
        <v>8</v>
      </c>
      <c r="B5" t="s">
        <v>17</v>
      </c>
      <c r="C5">
        <v>57608</v>
      </c>
      <c r="D5">
        <v>102367</v>
      </c>
      <c r="E5" t="s">
        <v>14</v>
      </c>
      <c r="F5" t="s">
        <v>15</v>
      </c>
      <c r="G5" s="1">
        <v>39009</v>
      </c>
      <c r="H5" t="s">
        <v>12</v>
      </c>
    </row>
    <row r="6" spans="1:8" x14ac:dyDescent="0.25">
      <c r="A6" t="s">
        <v>8</v>
      </c>
      <c r="B6" t="s">
        <v>18</v>
      </c>
      <c r="C6">
        <v>63238</v>
      </c>
      <c r="D6">
        <v>102308</v>
      </c>
      <c r="E6" t="s">
        <v>14</v>
      </c>
      <c r="F6" t="s">
        <v>15</v>
      </c>
      <c r="G6" s="1">
        <v>38833</v>
      </c>
      <c r="H6" t="s">
        <v>12</v>
      </c>
    </row>
    <row r="7" spans="1:8" x14ac:dyDescent="0.25">
      <c r="A7" t="s">
        <v>8</v>
      </c>
      <c r="B7" t="s">
        <v>19</v>
      </c>
      <c r="C7">
        <v>79166</v>
      </c>
      <c r="D7">
        <v>147231</v>
      </c>
      <c r="E7" t="s">
        <v>20</v>
      </c>
      <c r="F7" t="s">
        <v>21</v>
      </c>
      <c r="G7" s="1">
        <v>38777</v>
      </c>
      <c r="H7" t="s">
        <v>12</v>
      </c>
    </row>
    <row r="8" spans="1:8" x14ac:dyDescent="0.25">
      <c r="A8" t="s">
        <v>8</v>
      </c>
      <c r="B8" t="s">
        <v>22</v>
      </c>
      <c r="C8">
        <v>35910</v>
      </c>
      <c r="D8">
        <v>66246</v>
      </c>
      <c r="E8" t="s">
        <v>23</v>
      </c>
      <c r="F8" t="s">
        <v>24</v>
      </c>
      <c r="G8" s="1">
        <v>38621</v>
      </c>
      <c r="H8" t="s">
        <v>12</v>
      </c>
    </row>
    <row r="9" spans="1:8" x14ac:dyDescent="0.25">
      <c r="A9" t="s">
        <v>8</v>
      </c>
      <c r="B9" t="s">
        <v>25</v>
      </c>
      <c r="C9">
        <v>32761</v>
      </c>
      <c r="D9">
        <v>43816</v>
      </c>
      <c r="E9" t="s">
        <v>23</v>
      </c>
      <c r="F9" t="s">
        <v>24</v>
      </c>
      <c r="G9" s="1">
        <v>38757</v>
      </c>
      <c r="H9" t="s">
        <v>12</v>
      </c>
    </row>
    <row r="10" spans="1:8" x14ac:dyDescent="0.25">
      <c r="A10" t="s">
        <v>8</v>
      </c>
      <c r="B10" t="s">
        <v>26</v>
      </c>
      <c r="C10">
        <v>44870</v>
      </c>
      <c r="D10">
        <v>75638</v>
      </c>
      <c r="E10" t="s">
        <v>27</v>
      </c>
      <c r="F10" t="s">
        <v>28</v>
      </c>
      <c r="G10" s="1">
        <v>38406</v>
      </c>
      <c r="H10" t="s">
        <v>12</v>
      </c>
    </row>
    <row r="11" spans="1:8" x14ac:dyDescent="0.25">
      <c r="A11" t="s">
        <v>8</v>
      </c>
      <c r="B11" t="s">
        <v>29</v>
      </c>
      <c r="C11">
        <v>40925</v>
      </c>
      <c r="D11">
        <v>57833</v>
      </c>
      <c r="E11" t="s">
        <v>27</v>
      </c>
      <c r="F11" t="s">
        <v>28</v>
      </c>
      <c r="G11" s="1">
        <v>38601</v>
      </c>
      <c r="H11" t="s">
        <v>12</v>
      </c>
    </row>
    <row r="12" spans="1:8" x14ac:dyDescent="0.25">
      <c r="A12" t="s">
        <v>8</v>
      </c>
      <c r="B12" t="s">
        <v>30</v>
      </c>
      <c r="C12">
        <v>41327</v>
      </c>
      <c r="D12">
        <v>77321</v>
      </c>
      <c r="E12" t="s">
        <v>27</v>
      </c>
      <c r="F12" t="s">
        <v>28</v>
      </c>
      <c r="G12" s="1">
        <v>38804</v>
      </c>
      <c r="H12" t="s">
        <v>12</v>
      </c>
    </row>
    <row r="13" spans="1:8" x14ac:dyDescent="0.25">
      <c r="A13" t="s">
        <v>8</v>
      </c>
      <c r="B13" t="s">
        <v>31</v>
      </c>
      <c r="C13">
        <v>41617</v>
      </c>
      <c r="D13">
        <v>52208</v>
      </c>
      <c r="E13" t="s">
        <v>27</v>
      </c>
      <c r="F13" t="s">
        <v>28</v>
      </c>
      <c r="G13" s="1">
        <v>38979</v>
      </c>
      <c r="H13" t="s">
        <v>12</v>
      </c>
    </row>
    <row r="14" spans="1:8" x14ac:dyDescent="0.25">
      <c r="A14" t="s">
        <v>8</v>
      </c>
      <c r="B14" t="s">
        <v>32</v>
      </c>
      <c r="C14">
        <v>41858</v>
      </c>
      <c r="D14">
        <v>44740</v>
      </c>
      <c r="E14" t="s">
        <v>27</v>
      </c>
      <c r="F14" t="s">
        <v>28</v>
      </c>
      <c r="G14" s="1">
        <v>39153</v>
      </c>
      <c r="H14" t="s">
        <v>12</v>
      </c>
    </row>
    <row r="15" spans="1:8" x14ac:dyDescent="0.25">
      <c r="A15" t="s">
        <v>8</v>
      </c>
      <c r="B15" t="s">
        <v>33</v>
      </c>
      <c r="C15">
        <v>77418</v>
      </c>
      <c r="D15">
        <v>95484</v>
      </c>
      <c r="E15" t="s">
        <v>20</v>
      </c>
      <c r="F15" t="s">
        <v>21</v>
      </c>
      <c r="G15" s="1">
        <v>38554</v>
      </c>
      <c r="H15" t="s">
        <v>12</v>
      </c>
    </row>
    <row r="16" spans="1:8" x14ac:dyDescent="0.25">
      <c r="A16" t="s">
        <v>8</v>
      </c>
      <c r="B16" t="s">
        <v>34</v>
      </c>
      <c r="C16">
        <v>54541</v>
      </c>
      <c r="D16">
        <v>79151</v>
      </c>
      <c r="E16" t="s">
        <v>10</v>
      </c>
      <c r="F16" t="s">
        <v>11</v>
      </c>
      <c r="G16" s="1">
        <v>38628</v>
      </c>
      <c r="H16" t="s">
        <v>12</v>
      </c>
    </row>
    <row r="17" spans="1:8" x14ac:dyDescent="0.25">
      <c r="A17" t="s">
        <v>8</v>
      </c>
      <c r="B17" t="s">
        <v>35</v>
      </c>
      <c r="C17">
        <v>52131</v>
      </c>
      <c r="D17">
        <v>93866</v>
      </c>
      <c r="E17" t="s">
        <v>10</v>
      </c>
      <c r="F17" t="s">
        <v>11</v>
      </c>
      <c r="G17" s="1">
        <v>38752</v>
      </c>
      <c r="H17" t="s">
        <v>12</v>
      </c>
    </row>
    <row r="18" spans="1:8" x14ac:dyDescent="0.25">
      <c r="A18" t="s">
        <v>8</v>
      </c>
      <c r="B18" t="s">
        <v>36</v>
      </c>
      <c r="C18">
        <v>47120</v>
      </c>
      <c r="D18">
        <v>48413</v>
      </c>
      <c r="E18" t="s">
        <v>10</v>
      </c>
      <c r="F18" t="s">
        <v>11</v>
      </c>
      <c r="G18" s="1">
        <v>39007</v>
      </c>
      <c r="H18" t="s">
        <v>12</v>
      </c>
    </row>
    <row r="19" spans="1:8" x14ac:dyDescent="0.25">
      <c r="A19" t="s">
        <v>8</v>
      </c>
      <c r="B19" t="s">
        <v>37</v>
      </c>
      <c r="C19">
        <v>44745</v>
      </c>
      <c r="D19">
        <v>46072</v>
      </c>
      <c r="E19" t="s">
        <v>38</v>
      </c>
      <c r="F19" t="s">
        <v>39</v>
      </c>
      <c r="G19" s="1">
        <v>38679</v>
      </c>
      <c r="H19" t="s">
        <v>12</v>
      </c>
    </row>
    <row r="20" spans="1:8" x14ac:dyDescent="0.25">
      <c r="A20" t="s">
        <v>8</v>
      </c>
      <c r="B20" t="s">
        <v>40</v>
      </c>
      <c r="C20">
        <v>42350</v>
      </c>
      <c r="D20">
        <v>83696</v>
      </c>
      <c r="E20" t="s">
        <v>38</v>
      </c>
      <c r="F20" t="s">
        <v>39</v>
      </c>
      <c r="G20" s="1">
        <v>39036</v>
      </c>
      <c r="H20" t="s">
        <v>12</v>
      </c>
    </row>
    <row r="21" spans="1:8" x14ac:dyDescent="0.25">
      <c r="A21" t="s">
        <v>8</v>
      </c>
      <c r="B21" t="s">
        <v>41</v>
      </c>
      <c r="C21">
        <v>36266</v>
      </c>
      <c r="D21">
        <v>71346</v>
      </c>
      <c r="E21" t="s">
        <v>42</v>
      </c>
      <c r="F21" t="s">
        <v>43</v>
      </c>
      <c r="G21" s="1">
        <v>38566</v>
      </c>
      <c r="H21" t="s">
        <v>12</v>
      </c>
    </row>
    <row r="22" spans="1:8" x14ac:dyDescent="0.25">
      <c r="A22" t="s">
        <v>8</v>
      </c>
      <c r="B22" t="s">
        <v>44</v>
      </c>
      <c r="C22">
        <v>42862</v>
      </c>
      <c r="D22">
        <v>83972</v>
      </c>
      <c r="E22" t="s">
        <v>42</v>
      </c>
      <c r="F22" t="s">
        <v>43</v>
      </c>
      <c r="G22" s="1">
        <v>38894</v>
      </c>
      <c r="H22" t="s">
        <v>12</v>
      </c>
    </row>
    <row r="23" spans="1:8" x14ac:dyDescent="0.25">
      <c r="A23" t="s">
        <v>8</v>
      </c>
      <c r="B23" t="s">
        <v>45</v>
      </c>
      <c r="C23">
        <v>38354</v>
      </c>
      <c r="D23">
        <v>71348</v>
      </c>
      <c r="E23" t="s">
        <v>42</v>
      </c>
      <c r="F23" t="s">
        <v>43</v>
      </c>
      <c r="G23" s="1">
        <v>38743</v>
      </c>
      <c r="H23" t="s">
        <v>12</v>
      </c>
    </row>
    <row r="24" spans="1:8" x14ac:dyDescent="0.25">
      <c r="A24" t="s">
        <v>8</v>
      </c>
      <c r="B24" t="s">
        <v>46</v>
      </c>
      <c r="C24">
        <v>123646</v>
      </c>
      <c r="D24">
        <v>163492</v>
      </c>
      <c r="E24" t="s">
        <v>47</v>
      </c>
      <c r="F24" t="s">
        <v>48</v>
      </c>
      <c r="G24" s="1">
        <v>38904</v>
      </c>
      <c r="H24" t="s">
        <v>12</v>
      </c>
    </row>
    <row r="25" spans="1:8" x14ac:dyDescent="0.25">
      <c r="A25" t="s">
        <v>8</v>
      </c>
      <c r="B25" t="s">
        <v>49</v>
      </c>
      <c r="C25">
        <v>72699</v>
      </c>
      <c r="D25">
        <v>135818</v>
      </c>
      <c r="E25" t="s">
        <v>47</v>
      </c>
      <c r="F25" t="s">
        <v>48</v>
      </c>
      <c r="G25" s="1">
        <v>38457</v>
      </c>
      <c r="H25" t="s">
        <v>12</v>
      </c>
    </row>
    <row r="26" spans="1:8" x14ac:dyDescent="0.25">
      <c r="A26" t="s">
        <v>8</v>
      </c>
      <c r="B26" t="s">
        <v>50</v>
      </c>
      <c r="C26">
        <v>75693</v>
      </c>
      <c r="D26">
        <v>109876</v>
      </c>
      <c r="E26" t="s">
        <v>47</v>
      </c>
      <c r="F26" t="s">
        <v>48</v>
      </c>
      <c r="G26" s="1">
        <v>38819</v>
      </c>
      <c r="H26" t="s">
        <v>12</v>
      </c>
    </row>
    <row r="27" spans="1:8" x14ac:dyDescent="0.25">
      <c r="A27" t="s">
        <v>8</v>
      </c>
      <c r="B27" t="s">
        <v>51</v>
      </c>
      <c r="C27">
        <v>77353</v>
      </c>
      <c r="D27">
        <v>89736</v>
      </c>
      <c r="E27" t="s">
        <v>47</v>
      </c>
      <c r="F27" t="s">
        <v>48</v>
      </c>
      <c r="G27" s="1">
        <v>39157</v>
      </c>
      <c r="H27" t="s">
        <v>12</v>
      </c>
    </row>
    <row r="28" spans="1:8" x14ac:dyDescent="0.25">
      <c r="A28" t="s">
        <v>8</v>
      </c>
      <c r="B28" t="s">
        <v>52</v>
      </c>
      <c r="C28">
        <v>75064</v>
      </c>
      <c r="D28">
        <v>139700</v>
      </c>
      <c r="E28" t="s">
        <v>47</v>
      </c>
      <c r="F28" t="s">
        <v>48</v>
      </c>
      <c r="G28" s="1">
        <v>38663</v>
      </c>
      <c r="H28" t="s">
        <v>12</v>
      </c>
    </row>
    <row r="29" spans="1:8" x14ac:dyDescent="0.25">
      <c r="A29" t="s">
        <v>53</v>
      </c>
      <c r="B29" t="s">
        <v>54</v>
      </c>
      <c r="C29">
        <v>89290</v>
      </c>
      <c r="D29">
        <v>127889</v>
      </c>
      <c r="E29" t="s">
        <v>10</v>
      </c>
      <c r="F29" t="s">
        <v>11</v>
      </c>
      <c r="G29" s="1">
        <v>38653</v>
      </c>
      <c r="H29" t="s">
        <v>55</v>
      </c>
    </row>
    <row r="30" spans="1:8" x14ac:dyDescent="0.25">
      <c r="A30" t="s">
        <v>53</v>
      </c>
      <c r="B30" t="s">
        <v>56</v>
      </c>
      <c r="C30">
        <v>89290</v>
      </c>
      <c r="D30">
        <v>127338</v>
      </c>
      <c r="E30" t="s">
        <v>10</v>
      </c>
      <c r="F30" t="s">
        <v>11</v>
      </c>
      <c r="G30" s="1">
        <v>38653</v>
      </c>
      <c r="H30" t="s">
        <v>55</v>
      </c>
    </row>
    <row r="31" spans="1:8" x14ac:dyDescent="0.25">
      <c r="A31" t="s">
        <v>53</v>
      </c>
      <c r="B31" t="s">
        <v>57</v>
      </c>
      <c r="C31">
        <v>95015</v>
      </c>
      <c r="D31">
        <v>123155</v>
      </c>
      <c r="E31" t="s">
        <v>10</v>
      </c>
      <c r="F31" t="s">
        <v>11</v>
      </c>
      <c r="G31" s="1">
        <v>38986</v>
      </c>
      <c r="H31" t="s">
        <v>55</v>
      </c>
    </row>
    <row r="32" spans="1:8" x14ac:dyDescent="0.25">
      <c r="A32" t="s">
        <v>53</v>
      </c>
      <c r="B32" t="s">
        <v>58</v>
      </c>
      <c r="C32">
        <v>66263</v>
      </c>
      <c r="D32">
        <v>96732</v>
      </c>
      <c r="E32" t="s">
        <v>14</v>
      </c>
      <c r="F32" t="s">
        <v>15</v>
      </c>
      <c r="G32" s="1">
        <v>38643</v>
      </c>
      <c r="H32" t="s">
        <v>55</v>
      </c>
    </row>
    <row r="33" spans="1:8" x14ac:dyDescent="0.25">
      <c r="A33" t="s">
        <v>53</v>
      </c>
      <c r="B33" t="s">
        <v>59</v>
      </c>
      <c r="C33">
        <v>66575</v>
      </c>
      <c r="D33">
        <v>113496</v>
      </c>
      <c r="E33" t="s">
        <v>14</v>
      </c>
      <c r="F33" t="s">
        <v>15</v>
      </c>
      <c r="G33" s="1">
        <v>38630</v>
      </c>
      <c r="H33" t="s">
        <v>55</v>
      </c>
    </row>
    <row r="34" spans="1:8" x14ac:dyDescent="0.25">
      <c r="A34" t="s">
        <v>53</v>
      </c>
      <c r="B34" t="s">
        <v>60</v>
      </c>
      <c r="C34">
        <v>86683</v>
      </c>
      <c r="D34">
        <v>125745</v>
      </c>
      <c r="E34" t="s">
        <v>20</v>
      </c>
      <c r="F34" t="s">
        <v>21</v>
      </c>
      <c r="G34" s="1">
        <v>38772</v>
      </c>
      <c r="H34" t="s">
        <v>55</v>
      </c>
    </row>
    <row r="35" spans="1:8" x14ac:dyDescent="0.25">
      <c r="A35" t="s">
        <v>53</v>
      </c>
      <c r="B35" t="s">
        <v>61</v>
      </c>
      <c r="C35">
        <v>34669</v>
      </c>
      <c r="D35">
        <v>67860</v>
      </c>
      <c r="E35" t="s">
        <v>23</v>
      </c>
      <c r="F35" t="s">
        <v>24</v>
      </c>
      <c r="G35" s="1">
        <v>38357</v>
      </c>
      <c r="H35" t="s">
        <v>55</v>
      </c>
    </row>
    <row r="36" spans="1:8" x14ac:dyDescent="0.25">
      <c r="A36" t="s">
        <v>53</v>
      </c>
      <c r="B36" t="s">
        <v>62</v>
      </c>
      <c r="C36">
        <v>35279</v>
      </c>
      <c r="D36">
        <v>55102</v>
      </c>
      <c r="E36" t="s">
        <v>23</v>
      </c>
      <c r="F36" t="s">
        <v>24</v>
      </c>
      <c r="G36" s="1">
        <v>38853</v>
      </c>
      <c r="H36" t="s">
        <v>55</v>
      </c>
    </row>
    <row r="37" spans="1:8" x14ac:dyDescent="0.25">
      <c r="A37" t="s">
        <v>53</v>
      </c>
      <c r="B37" t="s">
        <v>63</v>
      </c>
      <c r="C37">
        <v>52564</v>
      </c>
      <c r="D37">
        <v>84933</v>
      </c>
      <c r="E37" t="s">
        <v>27</v>
      </c>
      <c r="F37" t="s">
        <v>28</v>
      </c>
      <c r="G37" s="1">
        <v>38334</v>
      </c>
      <c r="H37" t="s">
        <v>55</v>
      </c>
    </row>
    <row r="38" spans="1:8" x14ac:dyDescent="0.25">
      <c r="A38" t="s">
        <v>53</v>
      </c>
      <c r="B38" t="s">
        <v>64</v>
      </c>
      <c r="C38">
        <v>40724</v>
      </c>
      <c r="D38">
        <v>74780</v>
      </c>
      <c r="E38" t="s">
        <v>27</v>
      </c>
      <c r="F38" t="s">
        <v>28</v>
      </c>
      <c r="G38" s="1">
        <v>38736</v>
      </c>
      <c r="H38" t="s">
        <v>55</v>
      </c>
    </row>
    <row r="39" spans="1:8" x14ac:dyDescent="0.25">
      <c r="A39" t="s">
        <v>53</v>
      </c>
      <c r="B39" t="s">
        <v>65</v>
      </c>
      <c r="C39">
        <v>50083</v>
      </c>
      <c r="D39">
        <v>81803</v>
      </c>
      <c r="E39" t="s">
        <v>27</v>
      </c>
      <c r="F39" t="s">
        <v>28</v>
      </c>
      <c r="G39" s="1">
        <v>38729</v>
      </c>
      <c r="H39" t="s">
        <v>55</v>
      </c>
    </row>
    <row r="40" spans="1:8" x14ac:dyDescent="0.25">
      <c r="A40" t="s">
        <v>53</v>
      </c>
      <c r="B40" t="s">
        <v>66</v>
      </c>
      <c r="C40">
        <v>59450</v>
      </c>
      <c r="D40">
        <v>108095</v>
      </c>
      <c r="E40" t="s">
        <v>10</v>
      </c>
      <c r="F40" t="s">
        <v>11</v>
      </c>
      <c r="G40" s="1">
        <v>38481</v>
      </c>
      <c r="H40" t="s">
        <v>55</v>
      </c>
    </row>
    <row r="41" spans="1:8" x14ac:dyDescent="0.25">
      <c r="A41" t="s">
        <v>53</v>
      </c>
      <c r="B41" t="s">
        <v>67</v>
      </c>
      <c r="C41">
        <v>67796</v>
      </c>
      <c r="D41">
        <v>86767</v>
      </c>
      <c r="E41" t="s">
        <v>10</v>
      </c>
      <c r="F41" t="s">
        <v>11</v>
      </c>
      <c r="G41" s="1">
        <v>38964</v>
      </c>
      <c r="H41" t="s">
        <v>55</v>
      </c>
    </row>
    <row r="42" spans="1:8" x14ac:dyDescent="0.25">
      <c r="A42" t="s">
        <v>53</v>
      </c>
      <c r="B42" t="s">
        <v>68</v>
      </c>
      <c r="C42">
        <v>53405</v>
      </c>
      <c r="D42">
        <v>73643</v>
      </c>
      <c r="E42" t="s">
        <v>38</v>
      </c>
      <c r="F42" t="s">
        <v>39</v>
      </c>
      <c r="G42" s="1">
        <v>38526</v>
      </c>
      <c r="H42" t="s">
        <v>55</v>
      </c>
    </row>
    <row r="43" spans="1:8" x14ac:dyDescent="0.25">
      <c r="A43" t="s">
        <v>53</v>
      </c>
      <c r="B43" t="s">
        <v>69</v>
      </c>
      <c r="C43">
        <v>54799</v>
      </c>
      <c r="D43">
        <v>80877</v>
      </c>
      <c r="E43" t="s">
        <v>38</v>
      </c>
      <c r="F43" t="s">
        <v>39</v>
      </c>
      <c r="G43" s="1">
        <v>38882</v>
      </c>
      <c r="H43" t="s">
        <v>55</v>
      </c>
    </row>
    <row r="44" spans="1:8" x14ac:dyDescent="0.25">
      <c r="A44" t="s">
        <v>53</v>
      </c>
      <c r="B44" t="s">
        <v>70</v>
      </c>
      <c r="C44">
        <v>44416</v>
      </c>
      <c r="D44">
        <v>88357</v>
      </c>
      <c r="E44" t="s">
        <v>38</v>
      </c>
      <c r="F44" t="s">
        <v>39</v>
      </c>
      <c r="G44" s="1">
        <v>38674</v>
      </c>
      <c r="H44" t="s">
        <v>55</v>
      </c>
    </row>
    <row r="45" spans="1:8" x14ac:dyDescent="0.25">
      <c r="A45" t="s">
        <v>53</v>
      </c>
      <c r="B45" t="s">
        <v>71</v>
      </c>
      <c r="C45">
        <v>31907</v>
      </c>
      <c r="D45">
        <v>54717</v>
      </c>
      <c r="E45" t="s">
        <v>42</v>
      </c>
      <c r="F45" t="s">
        <v>43</v>
      </c>
      <c r="G45" s="1">
        <v>38425</v>
      </c>
      <c r="H45" t="s">
        <v>55</v>
      </c>
    </row>
    <row r="46" spans="1:8" x14ac:dyDescent="0.25">
      <c r="A46" t="s">
        <v>53</v>
      </c>
      <c r="B46" t="s">
        <v>72</v>
      </c>
      <c r="C46">
        <v>38806</v>
      </c>
      <c r="D46">
        <v>63403</v>
      </c>
      <c r="E46" t="s">
        <v>42</v>
      </c>
      <c r="F46" t="s">
        <v>43</v>
      </c>
      <c r="G46" s="1">
        <v>38341</v>
      </c>
      <c r="H46" t="s">
        <v>55</v>
      </c>
    </row>
    <row r="47" spans="1:8" x14ac:dyDescent="0.25">
      <c r="A47" t="s">
        <v>53</v>
      </c>
      <c r="B47" t="s">
        <v>73</v>
      </c>
      <c r="C47">
        <v>40282</v>
      </c>
      <c r="D47">
        <v>53014</v>
      </c>
      <c r="E47" t="s">
        <v>42</v>
      </c>
      <c r="F47" t="s">
        <v>43</v>
      </c>
      <c r="G47" s="1">
        <v>38929</v>
      </c>
      <c r="H47" t="s">
        <v>55</v>
      </c>
    </row>
    <row r="48" spans="1:8" x14ac:dyDescent="0.25">
      <c r="A48" t="s">
        <v>53</v>
      </c>
      <c r="B48" t="s">
        <v>74</v>
      </c>
      <c r="C48">
        <v>38595</v>
      </c>
      <c r="D48">
        <v>69474</v>
      </c>
      <c r="E48" t="s">
        <v>42</v>
      </c>
      <c r="F48" t="s">
        <v>43</v>
      </c>
      <c r="G48" s="1">
        <v>38740</v>
      </c>
      <c r="H48" t="s">
        <v>55</v>
      </c>
    </row>
    <row r="49" spans="1:8" x14ac:dyDescent="0.25">
      <c r="A49" t="s">
        <v>53</v>
      </c>
      <c r="B49" t="s">
        <v>75</v>
      </c>
      <c r="C49">
        <v>121309</v>
      </c>
      <c r="D49">
        <v>221971</v>
      </c>
      <c r="E49" t="s">
        <v>47</v>
      </c>
      <c r="F49" t="s">
        <v>48</v>
      </c>
      <c r="G49" s="1">
        <v>38182</v>
      </c>
      <c r="H49" t="s">
        <v>55</v>
      </c>
    </row>
    <row r="50" spans="1:8" x14ac:dyDescent="0.25">
      <c r="A50" t="s">
        <v>53</v>
      </c>
      <c r="B50" t="s">
        <v>76</v>
      </c>
      <c r="C50">
        <v>141534</v>
      </c>
      <c r="D50">
        <v>178144</v>
      </c>
      <c r="E50" t="s">
        <v>47</v>
      </c>
      <c r="F50" t="s">
        <v>48</v>
      </c>
      <c r="G50" s="1">
        <v>38434</v>
      </c>
      <c r="H50" t="s">
        <v>55</v>
      </c>
    </row>
    <row r="51" spans="1:8" x14ac:dyDescent="0.25">
      <c r="A51" t="s">
        <v>53</v>
      </c>
      <c r="B51" t="s">
        <v>77</v>
      </c>
      <c r="C51">
        <v>97111</v>
      </c>
      <c r="D51">
        <v>171981</v>
      </c>
      <c r="E51" t="s">
        <v>47</v>
      </c>
      <c r="F51" t="s">
        <v>48</v>
      </c>
      <c r="G51" s="1">
        <v>38611</v>
      </c>
      <c r="H51" t="s">
        <v>55</v>
      </c>
    </row>
    <row r="52" spans="1:8" x14ac:dyDescent="0.25">
      <c r="A52" t="s">
        <v>53</v>
      </c>
      <c r="B52" t="s">
        <v>78</v>
      </c>
      <c r="C52">
        <v>73084</v>
      </c>
      <c r="D52">
        <v>86863</v>
      </c>
      <c r="E52" t="s">
        <v>10</v>
      </c>
      <c r="F52" t="s">
        <v>11</v>
      </c>
      <c r="G52" s="1">
        <v>38356</v>
      </c>
      <c r="H52" t="s">
        <v>55</v>
      </c>
    </row>
    <row r="53" spans="1:8" x14ac:dyDescent="0.25">
      <c r="A53" t="s">
        <v>53</v>
      </c>
      <c r="B53" t="s">
        <v>79</v>
      </c>
      <c r="C53">
        <v>92973</v>
      </c>
      <c r="D53">
        <v>130684</v>
      </c>
      <c r="E53" t="s">
        <v>10</v>
      </c>
      <c r="F53" t="s">
        <v>11</v>
      </c>
      <c r="G53" s="1">
        <v>38946</v>
      </c>
      <c r="H53" t="s">
        <v>55</v>
      </c>
    </row>
    <row r="54" spans="1:8" x14ac:dyDescent="0.25">
      <c r="A54" t="s">
        <v>80</v>
      </c>
      <c r="B54" t="s">
        <v>81</v>
      </c>
      <c r="C54">
        <v>58114</v>
      </c>
      <c r="D54">
        <v>73878</v>
      </c>
      <c r="E54" t="s">
        <v>14</v>
      </c>
      <c r="F54" t="s">
        <v>15</v>
      </c>
      <c r="G54" s="1">
        <v>38866</v>
      </c>
      <c r="H54" t="s">
        <v>82</v>
      </c>
    </row>
    <row r="55" spans="1:8" x14ac:dyDescent="0.25">
      <c r="A55" t="s">
        <v>80</v>
      </c>
      <c r="B55" t="s">
        <v>83</v>
      </c>
      <c r="C55">
        <v>65899</v>
      </c>
      <c r="D55">
        <v>95965</v>
      </c>
      <c r="E55" t="s">
        <v>14</v>
      </c>
      <c r="F55" t="s">
        <v>15</v>
      </c>
      <c r="G55" s="1">
        <v>38335</v>
      </c>
      <c r="H55" t="s">
        <v>82</v>
      </c>
    </row>
    <row r="56" spans="1:8" x14ac:dyDescent="0.25">
      <c r="A56" t="s">
        <v>80</v>
      </c>
      <c r="B56" t="s">
        <v>84</v>
      </c>
      <c r="C56">
        <v>64589</v>
      </c>
      <c r="D56">
        <v>118561</v>
      </c>
      <c r="E56" t="s">
        <v>14</v>
      </c>
      <c r="F56" t="s">
        <v>15</v>
      </c>
      <c r="G56" s="1">
        <v>38910</v>
      </c>
      <c r="H56" t="s">
        <v>82</v>
      </c>
    </row>
    <row r="57" spans="1:8" x14ac:dyDescent="0.25">
      <c r="A57" t="s">
        <v>80</v>
      </c>
      <c r="B57" t="s">
        <v>85</v>
      </c>
      <c r="C57">
        <v>79166</v>
      </c>
      <c r="D57">
        <v>121807</v>
      </c>
      <c r="E57" t="s">
        <v>20</v>
      </c>
      <c r="F57" t="s">
        <v>21</v>
      </c>
      <c r="G57" s="1">
        <v>38964</v>
      </c>
      <c r="H57" t="s">
        <v>82</v>
      </c>
    </row>
    <row r="58" spans="1:8" x14ac:dyDescent="0.25">
      <c r="A58" t="s">
        <v>80</v>
      </c>
      <c r="B58" t="s">
        <v>86</v>
      </c>
      <c r="C58">
        <v>30738</v>
      </c>
      <c r="D58">
        <v>43523</v>
      </c>
      <c r="E58" t="s">
        <v>23</v>
      </c>
      <c r="F58" t="s">
        <v>24</v>
      </c>
      <c r="G58" s="1">
        <v>37706</v>
      </c>
      <c r="H58" t="s">
        <v>82</v>
      </c>
    </row>
    <row r="59" spans="1:8" x14ac:dyDescent="0.25">
      <c r="A59" t="s">
        <v>80</v>
      </c>
      <c r="B59" t="s">
        <v>87</v>
      </c>
      <c r="C59">
        <v>32651</v>
      </c>
      <c r="D59">
        <v>48353</v>
      </c>
      <c r="E59" t="s">
        <v>23</v>
      </c>
      <c r="F59" t="s">
        <v>24</v>
      </c>
      <c r="G59" s="1">
        <v>37943</v>
      </c>
      <c r="H59" t="s">
        <v>82</v>
      </c>
    </row>
    <row r="60" spans="1:8" x14ac:dyDescent="0.25">
      <c r="A60" t="s">
        <v>80</v>
      </c>
      <c r="B60" t="s">
        <v>88</v>
      </c>
      <c r="C60">
        <v>35605</v>
      </c>
      <c r="D60">
        <v>58185</v>
      </c>
      <c r="E60" t="s">
        <v>23</v>
      </c>
      <c r="F60" t="s">
        <v>24</v>
      </c>
      <c r="G60" s="1">
        <v>38232</v>
      </c>
      <c r="H60" t="s">
        <v>82</v>
      </c>
    </row>
    <row r="61" spans="1:8" x14ac:dyDescent="0.25">
      <c r="A61" t="s">
        <v>80</v>
      </c>
      <c r="B61" t="s">
        <v>89</v>
      </c>
      <c r="C61">
        <v>33454</v>
      </c>
      <c r="D61">
        <v>46105</v>
      </c>
      <c r="E61" t="s">
        <v>23</v>
      </c>
      <c r="F61" t="s">
        <v>24</v>
      </c>
      <c r="G61" s="1">
        <v>38574</v>
      </c>
      <c r="H61" t="s">
        <v>82</v>
      </c>
    </row>
    <row r="62" spans="1:8" x14ac:dyDescent="0.25">
      <c r="A62" t="s">
        <v>80</v>
      </c>
      <c r="B62" t="s">
        <v>90</v>
      </c>
      <c r="C62">
        <v>32761</v>
      </c>
      <c r="D62">
        <v>59990</v>
      </c>
      <c r="E62" t="s">
        <v>23</v>
      </c>
      <c r="F62" t="s">
        <v>24</v>
      </c>
      <c r="G62" s="1">
        <v>38929</v>
      </c>
      <c r="H62" t="s">
        <v>82</v>
      </c>
    </row>
    <row r="63" spans="1:8" x14ac:dyDescent="0.25">
      <c r="A63" t="s">
        <v>80</v>
      </c>
      <c r="B63" t="s">
        <v>91</v>
      </c>
      <c r="C63">
        <v>43876</v>
      </c>
      <c r="D63">
        <v>85058</v>
      </c>
      <c r="E63" t="s">
        <v>27</v>
      </c>
      <c r="F63" t="s">
        <v>28</v>
      </c>
      <c r="G63" s="1">
        <v>37778</v>
      </c>
      <c r="H63" t="s">
        <v>82</v>
      </c>
    </row>
    <row r="64" spans="1:8" x14ac:dyDescent="0.25">
      <c r="A64" t="s">
        <v>80</v>
      </c>
      <c r="B64" t="s">
        <v>92</v>
      </c>
      <c r="C64">
        <v>46970</v>
      </c>
      <c r="D64">
        <v>81452</v>
      </c>
      <c r="E64" t="s">
        <v>27</v>
      </c>
      <c r="F64" t="s">
        <v>28</v>
      </c>
      <c r="G64" s="1">
        <v>38013</v>
      </c>
      <c r="H64" t="s">
        <v>82</v>
      </c>
    </row>
    <row r="65" spans="1:8" x14ac:dyDescent="0.25">
      <c r="A65" t="s">
        <v>80</v>
      </c>
      <c r="B65" t="s">
        <v>93</v>
      </c>
      <c r="C65">
        <v>47603</v>
      </c>
      <c r="D65">
        <v>90809</v>
      </c>
      <c r="E65" t="s">
        <v>27</v>
      </c>
      <c r="F65" t="s">
        <v>28</v>
      </c>
      <c r="G65" s="1">
        <v>38238</v>
      </c>
      <c r="H65" t="s">
        <v>82</v>
      </c>
    </row>
    <row r="66" spans="1:8" x14ac:dyDescent="0.25">
      <c r="A66" t="s">
        <v>80</v>
      </c>
      <c r="B66" t="s">
        <v>94</v>
      </c>
      <c r="C66">
        <v>43239</v>
      </c>
      <c r="D66">
        <v>64734</v>
      </c>
      <c r="E66" t="s">
        <v>27</v>
      </c>
      <c r="F66" t="s">
        <v>28</v>
      </c>
      <c r="G66" s="1">
        <v>38510</v>
      </c>
      <c r="H66" t="s">
        <v>82</v>
      </c>
    </row>
    <row r="67" spans="1:8" x14ac:dyDescent="0.25">
      <c r="A67" t="s">
        <v>80</v>
      </c>
      <c r="B67" t="s">
        <v>95</v>
      </c>
      <c r="C67">
        <v>37511</v>
      </c>
      <c r="D67">
        <v>69771</v>
      </c>
      <c r="E67" t="s">
        <v>27</v>
      </c>
      <c r="F67" t="s">
        <v>28</v>
      </c>
      <c r="G67" s="1">
        <v>38734</v>
      </c>
      <c r="H67" t="s">
        <v>82</v>
      </c>
    </row>
    <row r="68" spans="1:8" x14ac:dyDescent="0.25">
      <c r="A68" t="s">
        <v>80</v>
      </c>
      <c r="B68" t="s">
        <v>96</v>
      </c>
      <c r="C68">
        <v>64947</v>
      </c>
      <c r="D68">
        <v>79255</v>
      </c>
      <c r="E68" t="s">
        <v>10</v>
      </c>
      <c r="F68" t="s">
        <v>11</v>
      </c>
      <c r="G68" s="1">
        <v>38010</v>
      </c>
      <c r="H68" t="s">
        <v>82</v>
      </c>
    </row>
    <row r="69" spans="1:8" x14ac:dyDescent="0.25">
      <c r="A69" t="s">
        <v>80</v>
      </c>
      <c r="B69" t="s">
        <v>97</v>
      </c>
      <c r="C69">
        <v>60686</v>
      </c>
      <c r="D69">
        <v>87826</v>
      </c>
      <c r="E69" t="s">
        <v>10</v>
      </c>
      <c r="F69" t="s">
        <v>11</v>
      </c>
      <c r="G69" s="1">
        <v>38539</v>
      </c>
      <c r="H69" t="s">
        <v>82</v>
      </c>
    </row>
    <row r="70" spans="1:8" x14ac:dyDescent="0.25">
      <c r="A70" t="s">
        <v>80</v>
      </c>
      <c r="B70" t="s">
        <v>98</v>
      </c>
      <c r="C70">
        <v>44710</v>
      </c>
      <c r="D70">
        <v>80325</v>
      </c>
      <c r="E70" t="s">
        <v>38</v>
      </c>
      <c r="F70" t="s">
        <v>39</v>
      </c>
      <c r="G70" s="1">
        <v>37778</v>
      </c>
      <c r="H70" t="s">
        <v>82</v>
      </c>
    </row>
    <row r="71" spans="1:8" x14ac:dyDescent="0.25">
      <c r="A71" t="s">
        <v>80</v>
      </c>
      <c r="B71" t="s">
        <v>99</v>
      </c>
      <c r="C71">
        <v>31154</v>
      </c>
      <c r="D71">
        <v>41311</v>
      </c>
      <c r="E71" t="s">
        <v>38</v>
      </c>
      <c r="F71" t="s">
        <v>39</v>
      </c>
      <c r="G71" s="1">
        <v>37638</v>
      </c>
      <c r="H71" t="s">
        <v>82</v>
      </c>
    </row>
    <row r="72" spans="1:8" x14ac:dyDescent="0.25">
      <c r="A72" t="s">
        <v>80</v>
      </c>
      <c r="B72" t="s">
        <v>100</v>
      </c>
      <c r="C72">
        <v>31321</v>
      </c>
      <c r="D72">
        <v>40986</v>
      </c>
      <c r="E72" t="s">
        <v>38</v>
      </c>
      <c r="F72" t="s">
        <v>39</v>
      </c>
      <c r="G72" s="1">
        <v>37882</v>
      </c>
      <c r="H72" t="s">
        <v>82</v>
      </c>
    </row>
    <row r="73" spans="1:8" x14ac:dyDescent="0.25">
      <c r="A73" t="s">
        <v>80</v>
      </c>
      <c r="B73" t="s">
        <v>101</v>
      </c>
      <c r="C73">
        <v>32785</v>
      </c>
      <c r="D73">
        <v>65082</v>
      </c>
      <c r="E73" t="s">
        <v>38</v>
      </c>
      <c r="F73" t="s">
        <v>39</v>
      </c>
      <c r="G73" s="1">
        <v>38168</v>
      </c>
      <c r="H73" t="s">
        <v>82</v>
      </c>
    </row>
    <row r="74" spans="1:8" x14ac:dyDescent="0.25">
      <c r="A74" t="s">
        <v>80</v>
      </c>
      <c r="B74" t="s">
        <v>102</v>
      </c>
      <c r="C74">
        <v>34190</v>
      </c>
      <c r="D74">
        <v>43404</v>
      </c>
      <c r="E74" t="s">
        <v>38</v>
      </c>
      <c r="F74" t="s">
        <v>39</v>
      </c>
      <c r="G74" s="1">
        <v>38499</v>
      </c>
      <c r="H74" t="s">
        <v>82</v>
      </c>
    </row>
    <row r="75" spans="1:8" x14ac:dyDescent="0.25">
      <c r="A75" t="s">
        <v>80</v>
      </c>
      <c r="B75" t="s">
        <v>103</v>
      </c>
      <c r="C75">
        <v>32691</v>
      </c>
      <c r="D75">
        <v>64487</v>
      </c>
      <c r="E75" t="s">
        <v>38</v>
      </c>
      <c r="F75" t="s">
        <v>39</v>
      </c>
      <c r="G75" s="1">
        <v>38775</v>
      </c>
      <c r="H75" t="s">
        <v>82</v>
      </c>
    </row>
    <row r="76" spans="1:8" x14ac:dyDescent="0.25">
      <c r="A76" t="s">
        <v>80</v>
      </c>
      <c r="B76" t="s">
        <v>104</v>
      </c>
      <c r="C76">
        <v>44745</v>
      </c>
      <c r="D76">
        <v>85893</v>
      </c>
      <c r="E76" t="s">
        <v>38</v>
      </c>
      <c r="F76" t="s">
        <v>39</v>
      </c>
      <c r="G76" s="1">
        <v>38762</v>
      </c>
      <c r="H76" t="s">
        <v>82</v>
      </c>
    </row>
    <row r="77" spans="1:8" x14ac:dyDescent="0.25">
      <c r="A77" t="s">
        <v>80</v>
      </c>
      <c r="B77" t="s">
        <v>105</v>
      </c>
      <c r="C77">
        <v>92208</v>
      </c>
      <c r="D77">
        <v>167334</v>
      </c>
      <c r="E77" t="s">
        <v>47</v>
      </c>
      <c r="F77" t="s">
        <v>48</v>
      </c>
      <c r="G77" s="1">
        <v>38467</v>
      </c>
      <c r="H77" t="s">
        <v>82</v>
      </c>
    </row>
    <row r="78" spans="1:8" x14ac:dyDescent="0.25">
      <c r="A78" t="s">
        <v>80</v>
      </c>
      <c r="B78" t="s">
        <v>106</v>
      </c>
      <c r="C78">
        <v>69437</v>
      </c>
      <c r="D78">
        <v>69748</v>
      </c>
      <c r="E78" t="s">
        <v>47</v>
      </c>
      <c r="F78" t="s">
        <v>48</v>
      </c>
      <c r="G78" s="1">
        <v>38321</v>
      </c>
      <c r="H78" t="s">
        <v>82</v>
      </c>
    </row>
    <row r="79" spans="1:8" x14ac:dyDescent="0.25">
      <c r="A79" t="s">
        <v>80</v>
      </c>
      <c r="B79" t="s">
        <v>107</v>
      </c>
      <c r="C79">
        <v>77028</v>
      </c>
      <c r="D79">
        <v>105628</v>
      </c>
      <c r="E79" t="s">
        <v>47</v>
      </c>
      <c r="F79" t="s">
        <v>48</v>
      </c>
      <c r="G79" s="1">
        <v>38995</v>
      </c>
      <c r="H79" t="s">
        <v>82</v>
      </c>
    </row>
    <row r="80" spans="1:8" x14ac:dyDescent="0.25">
      <c r="A80" t="s">
        <v>80</v>
      </c>
      <c r="B80" t="s">
        <v>108</v>
      </c>
      <c r="C80">
        <v>65814</v>
      </c>
      <c r="D80">
        <v>67022</v>
      </c>
      <c r="E80" t="s">
        <v>47</v>
      </c>
      <c r="F80" t="s">
        <v>48</v>
      </c>
      <c r="G80" s="1">
        <v>37750</v>
      </c>
      <c r="H80" t="s">
        <v>82</v>
      </c>
    </row>
    <row r="81" spans="1:8" x14ac:dyDescent="0.25">
      <c r="A81" t="s">
        <v>80</v>
      </c>
      <c r="B81" t="s">
        <v>109</v>
      </c>
      <c r="C81">
        <v>66343</v>
      </c>
      <c r="D81">
        <v>102406</v>
      </c>
      <c r="E81" t="s">
        <v>47</v>
      </c>
      <c r="F81" t="s">
        <v>48</v>
      </c>
      <c r="G81" s="1">
        <v>37984</v>
      </c>
      <c r="H81" t="s">
        <v>82</v>
      </c>
    </row>
    <row r="82" spans="1:8" x14ac:dyDescent="0.25">
      <c r="A82" t="s">
        <v>110</v>
      </c>
      <c r="B82" t="s">
        <v>111</v>
      </c>
      <c r="C82">
        <v>66263</v>
      </c>
      <c r="D82">
        <v>124632</v>
      </c>
      <c r="E82" t="s">
        <v>14</v>
      </c>
      <c r="F82" t="s">
        <v>15</v>
      </c>
      <c r="G82" s="1">
        <v>38285</v>
      </c>
      <c r="H82" t="s">
        <v>112</v>
      </c>
    </row>
    <row r="83" spans="1:8" x14ac:dyDescent="0.25">
      <c r="A83" t="s">
        <v>110</v>
      </c>
      <c r="B83" t="s">
        <v>113</v>
      </c>
      <c r="C83">
        <v>66263</v>
      </c>
      <c r="D83">
        <v>68492</v>
      </c>
      <c r="E83" t="s">
        <v>14</v>
      </c>
      <c r="F83" t="s">
        <v>15</v>
      </c>
      <c r="G83" s="1">
        <v>38348</v>
      </c>
      <c r="H83" t="s">
        <v>112</v>
      </c>
    </row>
    <row r="84" spans="1:8" x14ac:dyDescent="0.25">
      <c r="A84" t="s">
        <v>110</v>
      </c>
      <c r="B84" t="s">
        <v>114</v>
      </c>
      <c r="C84">
        <v>62325</v>
      </c>
      <c r="D84">
        <v>99259</v>
      </c>
      <c r="E84" t="s">
        <v>14</v>
      </c>
      <c r="F84" t="s">
        <v>15</v>
      </c>
      <c r="G84" s="1">
        <v>38545</v>
      </c>
      <c r="H84" t="s">
        <v>112</v>
      </c>
    </row>
    <row r="85" spans="1:8" x14ac:dyDescent="0.25">
      <c r="A85" t="s">
        <v>110</v>
      </c>
      <c r="B85" t="s">
        <v>115</v>
      </c>
      <c r="C85">
        <v>53187</v>
      </c>
      <c r="D85">
        <v>58380</v>
      </c>
      <c r="E85" t="s">
        <v>14</v>
      </c>
      <c r="F85" t="s">
        <v>15</v>
      </c>
      <c r="G85" s="1">
        <v>38754</v>
      </c>
      <c r="H85" t="s">
        <v>112</v>
      </c>
    </row>
    <row r="86" spans="1:8" x14ac:dyDescent="0.25">
      <c r="A86" t="s">
        <v>110</v>
      </c>
      <c r="B86" t="s">
        <v>116</v>
      </c>
      <c r="C86">
        <v>52246</v>
      </c>
      <c r="D86">
        <v>80862</v>
      </c>
      <c r="E86" t="s">
        <v>14</v>
      </c>
      <c r="F86" t="s">
        <v>15</v>
      </c>
      <c r="G86" s="1">
        <v>38981</v>
      </c>
      <c r="H86" t="s">
        <v>112</v>
      </c>
    </row>
    <row r="87" spans="1:8" x14ac:dyDescent="0.25">
      <c r="A87" t="s">
        <v>110</v>
      </c>
      <c r="B87" t="s">
        <v>117</v>
      </c>
      <c r="C87">
        <v>79342</v>
      </c>
      <c r="D87">
        <v>142736</v>
      </c>
      <c r="E87" t="s">
        <v>20</v>
      </c>
      <c r="F87" t="s">
        <v>21</v>
      </c>
      <c r="G87" s="1">
        <v>38800</v>
      </c>
      <c r="H87" t="s">
        <v>112</v>
      </c>
    </row>
    <row r="88" spans="1:8" x14ac:dyDescent="0.25">
      <c r="A88" t="s">
        <v>110</v>
      </c>
      <c r="B88" t="s">
        <v>118</v>
      </c>
      <c r="C88">
        <v>78341</v>
      </c>
      <c r="D88">
        <v>123589</v>
      </c>
      <c r="E88" t="s">
        <v>20</v>
      </c>
      <c r="F88" t="s">
        <v>21</v>
      </c>
      <c r="G88" s="1">
        <v>38985</v>
      </c>
      <c r="H88" t="s">
        <v>112</v>
      </c>
    </row>
    <row r="89" spans="1:8" x14ac:dyDescent="0.25">
      <c r="A89" t="s">
        <v>110</v>
      </c>
      <c r="B89" t="s">
        <v>119</v>
      </c>
      <c r="C89">
        <v>30479</v>
      </c>
      <c r="D89">
        <v>50305</v>
      </c>
      <c r="E89" t="s">
        <v>23</v>
      </c>
      <c r="F89" t="s">
        <v>24</v>
      </c>
      <c r="G89" s="1">
        <v>37895</v>
      </c>
      <c r="H89" t="s">
        <v>112</v>
      </c>
    </row>
    <row r="90" spans="1:8" x14ac:dyDescent="0.25">
      <c r="A90" t="s">
        <v>110</v>
      </c>
      <c r="B90" t="s">
        <v>120</v>
      </c>
      <c r="C90">
        <v>34271</v>
      </c>
      <c r="D90">
        <v>42294</v>
      </c>
      <c r="E90" t="s">
        <v>23</v>
      </c>
      <c r="F90" t="s">
        <v>24</v>
      </c>
      <c r="G90" s="1">
        <v>38665</v>
      </c>
      <c r="H90" t="s">
        <v>112</v>
      </c>
    </row>
    <row r="91" spans="1:8" x14ac:dyDescent="0.25">
      <c r="A91" t="s">
        <v>110</v>
      </c>
      <c r="B91" t="s">
        <v>121</v>
      </c>
      <c r="C91">
        <v>48109</v>
      </c>
      <c r="D91">
        <v>71814</v>
      </c>
      <c r="E91" t="s">
        <v>27</v>
      </c>
      <c r="F91" t="s">
        <v>28</v>
      </c>
      <c r="G91" s="1">
        <v>37993</v>
      </c>
      <c r="H91" t="s">
        <v>112</v>
      </c>
    </row>
    <row r="92" spans="1:8" x14ac:dyDescent="0.25">
      <c r="A92" t="s">
        <v>110</v>
      </c>
      <c r="B92" t="s">
        <v>122</v>
      </c>
      <c r="C92">
        <v>43908</v>
      </c>
      <c r="D92">
        <v>75169</v>
      </c>
      <c r="E92" t="s">
        <v>27</v>
      </c>
      <c r="F92" t="s">
        <v>28</v>
      </c>
      <c r="G92" s="1">
        <v>38408</v>
      </c>
      <c r="H92" t="s">
        <v>112</v>
      </c>
    </row>
    <row r="93" spans="1:8" x14ac:dyDescent="0.25">
      <c r="A93" t="s">
        <v>110</v>
      </c>
      <c r="B93" t="s">
        <v>123</v>
      </c>
      <c r="C93">
        <v>43335</v>
      </c>
      <c r="D93">
        <v>79704</v>
      </c>
      <c r="E93" t="s">
        <v>27</v>
      </c>
      <c r="F93" t="s">
        <v>28</v>
      </c>
      <c r="G93" s="1">
        <v>38640</v>
      </c>
      <c r="H93" t="s">
        <v>112</v>
      </c>
    </row>
    <row r="94" spans="1:8" x14ac:dyDescent="0.25">
      <c r="A94" t="s">
        <v>110</v>
      </c>
      <c r="B94" t="s">
        <v>124</v>
      </c>
      <c r="C94">
        <v>38398</v>
      </c>
      <c r="D94">
        <v>66224</v>
      </c>
      <c r="E94" t="s">
        <v>27</v>
      </c>
      <c r="F94" t="s">
        <v>28</v>
      </c>
      <c r="G94" s="1">
        <v>38791</v>
      </c>
      <c r="H94" t="s">
        <v>112</v>
      </c>
    </row>
    <row r="95" spans="1:8" x14ac:dyDescent="0.25">
      <c r="A95" t="s">
        <v>110</v>
      </c>
      <c r="B95" t="s">
        <v>125</v>
      </c>
      <c r="C95">
        <v>41938</v>
      </c>
      <c r="D95">
        <v>67712</v>
      </c>
      <c r="E95" t="s">
        <v>27</v>
      </c>
      <c r="F95" t="s">
        <v>28</v>
      </c>
      <c r="G95" s="1">
        <v>38968</v>
      </c>
      <c r="H95" t="s">
        <v>112</v>
      </c>
    </row>
    <row r="96" spans="1:8" x14ac:dyDescent="0.25">
      <c r="A96" t="s">
        <v>110</v>
      </c>
      <c r="B96" t="s">
        <v>126</v>
      </c>
      <c r="C96">
        <v>73629</v>
      </c>
      <c r="D96">
        <v>81974</v>
      </c>
      <c r="E96" t="s">
        <v>20</v>
      </c>
      <c r="F96" t="s">
        <v>21</v>
      </c>
      <c r="G96" s="1">
        <v>37907</v>
      </c>
      <c r="H96" t="s">
        <v>112</v>
      </c>
    </row>
    <row r="97" spans="1:8" x14ac:dyDescent="0.25">
      <c r="A97" t="s">
        <v>110</v>
      </c>
      <c r="B97" t="s">
        <v>127</v>
      </c>
      <c r="C97">
        <v>64947</v>
      </c>
      <c r="D97">
        <v>89530</v>
      </c>
      <c r="E97" t="s">
        <v>10</v>
      </c>
      <c r="F97" t="s">
        <v>11</v>
      </c>
      <c r="G97" s="1">
        <v>38099</v>
      </c>
      <c r="H97" t="s">
        <v>112</v>
      </c>
    </row>
    <row r="98" spans="1:8" x14ac:dyDescent="0.25">
      <c r="A98" t="s">
        <v>110</v>
      </c>
      <c r="B98" t="s">
        <v>128</v>
      </c>
      <c r="C98">
        <v>62387</v>
      </c>
      <c r="D98">
        <v>92367</v>
      </c>
      <c r="E98" t="s">
        <v>10</v>
      </c>
      <c r="F98" t="s">
        <v>11</v>
      </c>
      <c r="G98" s="1">
        <v>38310</v>
      </c>
      <c r="H98" t="s">
        <v>112</v>
      </c>
    </row>
    <row r="99" spans="1:8" x14ac:dyDescent="0.25">
      <c r="A99" t="s">
        <v>110</v>
      </c>
      <c r="B99" t="s">
        <v>129</v>
      </c>
      <c r="C99">
        <v>52999</v>
      </c>
      <c r="D99">
        <v>68869</v>
      </c>
      <c r="E99" t="s">
        <v>38</v>
      </c>
      <c r="F99" t="s">
        <v>39</v>
      </c>
      <c r="G99" s="1">
        <v>38152</v>
      </c>
      <c r="H99" t="s">
        <v>112</v>
      </c>
    </row>
    <row r="100" spans="1:8" x14ac:dyDescent="0.25">
      <c r="A100" t="s">
        <v>110</v>
      </c>
      <c r="B100" t="s">
        <v>129</v>
      </c>
      <c r="C100">
        <v>54727</v>
      </c>
      <c r="D100">
        <v>108958</v>
      </c>
      <c r="E100" t="s">
        <v>38</v>
      </c>
      <c r="F100" t="s">
        <v>39</v>
      </c>
      <c r="G100" s="1">
        <v>38344</v>
      </c>
      <c r="H100" t="s">
        <v>112</v>
      </c>
    </row>
    <row r="101" spans="1:8" x14ac:dyDescent="0.25">
      <c r="A101" t="s">
        <v>110</v>
      </c>
      <c r="B101" t="s">
        <v>130</v>
      </c>
      <c r="C101">
        <v>46238</v>
      </c>
      <c r="D101">
        <v>92107</v>
      </c>
      <c r="E101" t="s">
        <v>38</v>
      </c>
      <c r="F101" t="s">
        <v>39</v>
      </c>
      <c r="G101" s="1">
        <v>38608</v>
      </c>
      <c r="H101" t="s">
        <v>112</v>
      </c>
    </row>
    <row r="102" spans="1:8" x14ac:dyDescent="0.25">
      <c r="A102" t="s">
        <v>110</v>
      </c>
      <c r="B102" t="s">
        <v>131</v>
      </c>
      <c r="C102">
        <v>47010</v>
      </c>
      <c r="D102">
        <v>62487</v>
      </c>
      <c r="E102" t="s">
        <v>38</v>
      </c>
      <c r="F102" t="s">
        <v>39</v>
      </c>
      <c r="G102" s="1">
        <v>39004</v>
      </c>
      <c r="H102" t="s">
        <v>112</v>
      </c>
    </row>
    <row r="103" spans="1:8" x14ac:dyDescent="0.25">
      <c r="A103" t="s">
        <v>110</v>
      </c>
      <c r="B103" t="s">
        <v>132</v>
      </c>
      <c r="C103">
        <v>55281</v>
      </c>
      <c r="D103">
        <v>57249</v>
      </c>
      <c r="E103" t="s">
        <v>38</v>
      </c>
      <c r="F103" t="s">
        <v>39</v>
      </c>
      <c r="G103" s="1">
        <v>39041</v>
      </c>
      <c r="H103" t="s">
        <v>112</v>
      </c>
    </row>
    <row r="104" spans="1:8" x14ac:dyDescent="0.25">
      <c r="A104" t="s">
        <v>110</v>
      </c>
      <c r="B104" t="s">
        <v>133</v>
      </c>
      <c r="C104">
        <v>46572</v>
      </c>
      <c r="D104">
        <v>71509</v>
      </c>
      <c r="E104" t="s">
        <v>38</v>
      </c>
      <c r="F104" t="s">
        <v>39</v>
      </c>
      <c r="G104" s="1">
        <v>38107</v>
      </c>
      <c r="H104" t="s">
        <v>112</v>
      </c>
    </row>
    <row r="105" spans="1:8" x14ac:dyDescent="0.25">
      <c r="A105" t="s">
        <v>110</v>
      </c>
      <c r="B105" t="s">
        <v>134</v>
      </c>
      <c r="C105">
        <v>40221</v>
      </c>
      <c r="D105">
        <v>58951</v>
      </c>
      <c r="E105" t="s">
        <v>38</v>
      </c>
      <c r="F105" t="s">
        <v>39</v>
      </c>
      <c r="G105" s="1">
        <v>38455</v>
      </c>
      <c r="H105" t="s">
        <v>112</v>
      </c>
    </row>
    <row r="106" spans="1:8" x14ac:dyDescent="0.25">
      <c r="A106" t="s">
        <v>110</v>
      </c>
      <c r="B106" t="s">
        <v>135</v>
      </c>
      <c r="C106">
        <v>36464</v>
      </c>
      <c r="D106">
        <v>49837</v>
      </c>
      <c r="E106" t="s">
        <v>42</v>
      </c>
      <c r="F106" t="s">
        <v>43</v>
      </c>
      <c r="G106" s="1">
        <v>37894</v>
      </c>
      <c r="H106" t="s">
        <v>112</v>
      </c>
    </row>
    <row r="107" spans="1:8" x14ac:dyDescent="0.25">
      <c r="A107" t="s">
        <v>110</v>
      </c>
      <c r="B107" t="s">
        <v>136</v>
      </c>
      <c r="C107">
        <v>34123</v>
      </c>
      <c r="D107">
        <v>52730</v>
      </c>
      <c r="E107" t="s">
        <v>42</v>
      </c>
      <c r="F107" t="s">
        <v>43</v>
      </c>
      <c r="G107" s="1">
        <v>38078</v>
      </c>
      <c r="H107" t="s">
        <v>112</v>
      </c>
    </row>
    <row r="108" spans="1:8" x14ac:dyDescent="0.25">
      <c r="A108" t="s">
        <v>110</v>
      </c>
      <c r="B108" t="s">
        <v>137</v>
      </c>
      <c r="C108">
        <v>40596</v>
      </c>
      <c r="D108">
        <v>76518</v>
      </c>
      <c r="E108" t="s">
        <v>42</v>
      </c>
      <c r="F108" t="s">
        <v>43</v>
      </c>
      <c r="G108" s="1">
        <v>38392</v>
      </c>
      <c r="H108" t="s">
        <v>112</v>
      </c>
    </row>
    <row r="109" spans="1:8" x14ac:dyDescent="0.25">
      <c r="A109" t="s">
        <v>110</v>
      </c>
      <c r="B109" t="s">
        <v>138</v>
      </c>
      <c r="C109">
        <v>43576</v>
      </c>
      <c r="D109">
        <v>70434</v>
      </c>
      <c r="E109" t="s">
        <v>42</v>
      </c>
      <c r="F109" t="s">
        <v>43</v>
      </c>
      <c r="G109" s="1">
        <v>38642</v>
      </c>
      <c r="H109" t="s">
        <v>112</v>
      </c>
    </row>
    <row r="110" spans="1:8" x14ac:dyDescent="0.25">
      <c r="A110" t="s">
        <v>110</v>
      </c>
      <c r="B110" t="s">
        <v>139</v>
      </c>
      <c r="C110">
        <v>39568</v>
      </c>
      <c r="D110">
        <v>60024</v>
      </c>
      <c r="E110" t="s">
        <v>42</v>
      </c>
      <c r="F110" t="s">
        <v>43</v>
      </c>
      <c r="G110" s="1">
        <v>39020</v>
      </c>
      <c r="H110" t="s">
        <v>112</v>
      </c>
    </row>
    <row r="111" spans="1:8" x14ac:dyDescent="0.25">
      <c r="A111" t="s">
        <v>110</v>
      </c>
      <c r="B111" t="s">
        <v>140</v>
      </c>
      <c r="C111">
        <v>138407</v>
      </c>
      <c r="D111">
        <v>169638</v>
      </c>
      <c r="E111" t="s">
        <v>47</v>
      </c>
      <c r="F111" t="s">
        <v>48</v>
      </c>
      <c r="G111" s="1">
        <v>38174</v>
      </c>
      <c r="H111" t="s">
        <v>112</v>
      </c>
    </row>
    <row r="112" spans="1:8" x14ac:dyDescent="0.25">
      <c r="A112" t="s">
        <v>110</v>
      </c>
      <c r="B112" t="s">
        <v>141</v>
      </c>
      <c r="C112">
        <v>99296</v>
      </c>
      <c r="D112">
        <v>130795</v>
      </c>
      <c r="E112" t="s">
        <v>47</v>
      </c>
      <c r="F112" t="s">
        <v>48</v>
      </c>
      <c r="G112" s="1">
        <v>38677</v>
      </c>
      <c r="H112" t="s">
        <v>112</v>
      </c>
    </row>
    <row r="113" spans="1:8" x14ac:dyDescent="0.25">
      <c r="A113" t="s">
        <v>110</v>
      </c>
      <c r="B113" t="s">
        <v>142</v>
      </c>
      <c r="C113">
        <v>119247</v>
      </c>
      <c r="D113">
        <v>150754</v>
      </c>
      <c r="E113" t="s">
        <v>47</v>
      </c>
      <c r="F113" t="s">
        <v>48</v>
      </c>
      <c r="G113" s="1">
        <v>38955</v>
      </c>
      <c r="H113" t="s">
        <v>112</v>
      </c>
    </row>
    <row r="114" spans="1:8" x14ac:dyDescent="0.25">
      <c r="A114" t="s">
        <v>110</v>
      </c>
      <c r="B114" t="s">
        <v>143</v>
      </c>
      <c r="C114">
        <v>90916</v>
      </c>
      <c r="D114">
        <v>118893</v>
      </c>
      <c r="E114" t="s">
        <v>47</v>
      </c>
      <c r="F114" t="s">
        <v>48</v>
      </c>
      <c r="G114" s="1">
        <v>38545</v>
      </c>
      <c r="H114" t="s">
        <v>112</v>
      </c>
    </row>
    <row r="115" spans="1:8" x14ac:dyDescent="0.25">
      <c r="A115" t="s">
        <v>110</v>
      </c>
      <c r="B115" t="s">
        <v>144</v>
      </c>
      <c r="C115">
        <v>80209</v>
      </c>
      <c r="D115">
        <v>113061</v>
      </c>
      <c r="E115" t="s">
        <v>47</v>
      </c>
      <c r="F115" t="s">
        <v>48</v>
      </c>
      <c r="G115" s="1">
        <v>38722</v>
      </c>
      <c r="H115" t="s">
        <v>112</v>
      </c>
    </row>
    <row r="116" spans="1:8" x14ac:dyDescent="0.25">
      <c r="A116" t="s">
        <v>110</v>
      </c>
      <c r="B116" t="s">
        <v>145</v>
      </c>
      <c r="C116">
        <v>80131</v>
      </c>
      <c r="D116">
        <v>99140</v>
      </c>
      <c r="E116" t="s">
        <v>47</v>
      </c>
      <c r="F116" t="s">
        <v>48</v>
      </c>
      <c r="G116" s="1">
        <v>38849</v>
      </c>
      <c r="H116" t="s">
        <v>112</v>
      </c>
    </row>
    <row r="117" spans="1:8" x14ac:dyDescent="0.25">
      <c r="A117" t="s">
        <v>110</v>
      </c>
      <c r="B117" t="s">
        <v>146</v>
      </c>
      <c r="C117">
        <v>80578</v>
      </c>
      <c r="D117">
        <v>113496</v>
      </c>
      <c r="E117" t="s">
        <v>47</v>
      </c>
      <c r="F117" t="s">
        <v>48</v>
      </c>
      <c r="G117" s="1">
        <v>38084</v>
      </c>
      <c r="H117" t="s">
        <v>112</v>
      </c>
    </row>
    <row r="118" spans="1:8" x14ac:dyDescent="0.25">
      <c r="A118" t="s">
        <v>110</v>
      </c>
      <c r="B118" t="s">
        <v>147</v>
      </c>
      <c r="C118">
        <v>93910</v>
      </c>
      <c r="D118">
        <v>183706</v>
      </c>
      <c r="E118" t="s">
        <v>47</v>
      </c>
      <c r="F118" t="s">
        <v>48</v>
      </c>
      <c r="G118" s="1">
        <v>38316</v>
      </c>
      <c r="H118" t="s">
        <v>112</v>
      </c>
    </row>
    <row r="119" spans="1:8" x14ac:dyDescent="0.25">
      <c r="A119" t="s">
        <v>110</v>
      </c>
      <c r="B119" t="s">
        <v>148</v>
      </c>
      <c r="C119">
        <v>83351</v>
      </c>
      <c r="D119">
        <v>110692</v>
      </c>
      <c r="E119" t="s">
        <v>47</v>
      </c>
      <c r="F119" t="s">
        <v>48</v>
      </c>
      <c r="G119" s="1">
        <v>38511</v>
      </c>
      <c r="H119" t="s">
        <v>112</v>
      </c>
    </row>
    <row r="120" spans="1:8" x14ac:dyDescent="0.25">
      <c r="A120" t="s">
        <v>149</v>
      </c>
      <c r="B120" t="s">
        <v>150</v>
      </c>
      <c r="C120">
        <v>89290</v>
      </c>
      <c r="D120">
        <v>129383</v>
      </c>
      <c r="E120" t="s">
        <v>10</v>
      </c>
      <c r="F120" t="s">
        <v>11</v>
      </c>
      <c r="G120" s="1">
        <v>38412</v>
      </c>
      <c r="H120" t="s">
        <v>151</v>
      </c>
    </row>
    <row r="121" spans="1:8" x14ac:dyDescent="0.25">
      <c r="A121" t="s">
        <v>149</v>
      </c>
      <c r="B121" t="s">
        <v>152</v>
      </c>
      <c r="C121">
        <v>87318</v>
      </c>
      <c r="D121">
        <v>153331</v>
      </c>
      <c r="E121" t="s">
        <v>10</v>
      </c>
      <c r="F121" t="s">
        <v>11</v>
      </c>
      <c r="G121" s="1">
        <v>38973</v>
      </c>
      <c r="H121" t="s">
        <v>151</v>
      </c>
    </row>
    <row r="122" spans="1:8" x14ac:dyDescent="0.25">
      <c r="A122" t="s">
        <v>149</v>
      </c>
      <c r="B122" t="s">
        <v>153</v>
      </c>
      <c r="C122">
        <v>55682</v>
      </c>
      <c r="D122">
        <v>83934</v>
      </c>
      <c r="E122" t="s">
        <v>14</v>
      </c>
      <c r="F122" t="s">
        <v>15</v>
      </c>
      <c r="G122" s="1">
        <v>38744</v>
      </c>
      <c r="H122" t="s">
        <v>151</v>
      </c>
    </row>
    <row r="123" spans="1:8" x14ac:dyDescent="0.25">
      <c r="A123" t="s">
        <v>149</v>
      </c>
      <c r="B123" t="s">
        <v>154</v>
      </c>
      <c r="C123">
        <v>66263</v>
      </c>
      <c r="D123">
        <v>116781</v>
      </c>
      <c r="E123" t="s">
        <v>14</v>
      </c>
      <c r="F123" t="s">
        <v>15</v>
      </c>
      <c r="G123" s="1">
        <v>38476</v>
      </c>
      <c r="H123" t="s">
        <v>151</v>
      </c>
    </row>
    <row r="124" spans="1:8" x14ac:dyDescent="0.25">
      <c r="A124" t="s">
        <v>149</v>
      </c>
      <c r="B124" t="s">
        <v>155</v>
      </c>
      <c r="C124">
        <v>57032</v>
      </c>
      <c r="D124">
        <v>78190</v>
      </c>
      <c r="E124" t="s">
        <v>14</v>
      </c>
      <c r="F124" t="s">
        <v>15</v>
      </c>
      <c r="G124" s="1">
        <v>38925</v>
      </c>
      <c r="H124" t="s">
        <v>151</v>
      </c>
    </row>
    <row r="125" spans="1:8" x14ac:dyDescent="0.25">
      <c r="A125" t="s">
        <v>149</v>
      </c>
      <c r="B125" t="s">
        <v>156</v>
      </c>
      <c r="C125">
        <v>86395</v>
      </c>
      <c r="D125">
        <v>100917</v>
      </c>
      <c r="E125" t="s">
        <v>20</v>
      </c>
      <c r="F125" t="s">
        <v>21</v>
      </c>
      <c r="G125" s="1">
        <v>38819</v>
      </c>
      <c r="H125" t="s">
        <v>151</v>
      </c>
    </row>
    <row r="126" spans="1:8" x14ac:dyDescent="0.25">
      <c r="A126" t="s">
        <v>149</v>
      </c>
      <c r="B126" t="s">
        <v>157</v>
      </c>
      <c r="C126">
        <v>36823</v>
      </c>
      <c r="D126">
        <v>72665</v>
      </c>
      <c r="E126" t="s">
        <v>23</v>
      </c>
      <c r="F126" t="s">
        <v>24</v>
      </c>
      <c r="G126" s="1">
        <v>38807</v>
      </c>
      <c r="H126" t="s">
        <v>151</v>
      </c>
    </row>
    <row r="127" spans="1:8" x14ac:dyDescent="0.25">
      <c r="A127" t="s">
        <v>149</v>
      </c>
      <c r="B127" t="s">
        <v>158</v>
      </c>
      <c r="C127">
        <v>54092</v>
      </c>
      <c r="D127">
        <v>73535</v>
      </c>
      <c r="E127" t="s">
        <v>27</v>
      </c>
      <c r="F127" t="s">
        <v>28</v>
      </c>
      <c r="G127" s="1">
        <v>38770</v>
      </c>
      <c r="H127" t="s">
        <v>151</v>
      </c>
    </row>
    <row r="128" spans="1:8" x14ac:dyDescent="0.25">
      <c r="A128" t="s">
        <v>149</v>
      </c>
      <c r="B128" t="s">
        <v>159</v>
      </c>
      <c r="C128">
        <v>41106</v>
      </c>
      <c r="D128">
        <v>43368</v>
      </c>
      <c r="E128" t="s">
        <v>27</v>
      </c>
      <c r="F128" t="s">
        <v>28</v>
      </c>
      <c r="G128" s="1">
        <v>38419</v>
      </c>
      <c r="H128" t="s">
        <v>151</v>
      </c>
    </row>
    <row r="129" spans="1:8" x14ac:dyDescent="0.25">
      <c r="A129" t="s">
        <v>149</v>
      </c>
      <c r="B129" t="s">
        <v>160</v>
      </c>
      <c r="C129">
        <v>41287</v>
      </c>
      <c r="D129">
        <v>68056</v>
      </c>
      <c r="E129" t="s">
        <v>27</v>
      </c>
      <c r="F129" t="s">
        <v>28</v>
      </c>
      <c r="G129" s="1">
        <v>38757</v>
      </c>
      <c r="H129" t="s">
        <v>151</v>
      </c>
    </row>
    <row r="130" spans="1:8" x14ac:dyDescent="0.25">
      <c r="A130" t="s">
        <v>149</v>
      </c>
      <c r="B130" t="s">
        <v>161</v>
      </c>
      <c r="C130">
        <v>42130</v>
      </c>
      <c r="D130">
        <v>62575</v>
      </c>
      <c r="E130" t="s">
        <v>27</v>
      </c>
      <c r="F130" t="s">
        <v>28</v>
      </c>
      <c r="G130" s="1">
        <v>38803</v>
      </c>
      <c r="H130" t="s">
        <v>151</v>
      </c>
    </row>
    <row r="131" spans="1:8" x14ac:dyDescent="0.25">
      <c r="A131" t="s">
        <v>149</v>
      </c>
      <c r="B131" t="s">
        <v>162</v>
      </c>
      <c r="C131">
        <v>70289</v>
      </c>
      <c r="D131">
        <v>107239</v>
      </c>
      <c r="E131" t="s">
        <v>10</v>
      </c>
      <c r="F131" t="s">
        <v>11</v>
      </c>
      <c r="G131" s="1">
        <v>38327</v>
      </c>
      <c r="H131" t="s">
        <v>151</v>
      </c>
    </row>
    <row r="132" spans="1:8" x14ac:dyDescent="0.25">
      <c r="A132" t="s">
        <v>149</v>
      </c>
      <c r="B132" t="s">
        <v>163</v>
      </c>
      <c r="C132">
        <v>57313</v>
      </c>
      <c r="D132">
        <v>74131</v>
      </c>
      <c r="E132" t="s">
        <v>10</v>
      </c>
      <c r="F132" t="s">
        <v>11</v>
      </c>
      <c r="G132" s="1">
        <v>38497</v>
      </c>
      <c r="H132" t="s">
        <v>151</v>
      </c>
    </row>
    <row r="133" spans="1:8" x14ac:dyDescent="0.25">
      <c r="A133" t="s">
        <v>149</v>
      </c>
      <c r="B133" t="s">
        <v>164</v>
      </c>
      <c r="C133">
        <v>53516</v>
      </c>
      <c r="D133">
        <v>58965</v>
      </c>
      <c r="E133" t="s">
        <v>38</v>
      </c>
      <c r="F133" t="s">
        <v>39</v>
      </c>
      <c r="G133" s="1">
        <v>38575</v>
      </c>
      <c r="H133" t="s">
        <v>151</v>
      </c>
    </row>
    <row r="134" spans="1:8" x14ac:dyDescent="0.25">
      <c r="A134" t="s">
        <v>149</v>
      </c>
      <c r="B134" t="s">
        <v>165</v>
      </c>
      <c r="C134">
        <v>47809</v>
      </c>
      <c r="D134">
        <v>95035</v>
      </c>
      <c r="E134" t="s">
        <v>38</v>
      </c>
      <c r="F134" t="s">
        <v>39</v>
      </c>
      <c r="G134" s="1">
        <v>38870</v>
      </c>
      <c r="H134" t="s">
        <v>151</v>
      </c>
    </row>
    <row r="135" spans="1:8" x14ac:dyDescent="0.25">
      <c r="A135" t="s">
        <v>149</v>
      </c>
      <c r="B135" t="s">
        <v>166</v>
      </c>
      <c r="C135">
        <v>40768</v>
      </c>
      <c r="D135">
        <v>56355</v>
      </c>
      <c r="E135" t="s">
        <v>38</v>
      </c>
      <c r="F135" t="s">
        <v>39</v>
      </c>
      <c r="G135" s="1">
        <v>38329</v>
      </c>
      <c r="H135" t="s">
        <v>151</v>
      </c>
    </row>
    <row r="136" spans="1:8" x14ac:dyDescent="0.25">
      <c r="A136" t="s">
        <v>149</v>
      </c>
      <c r="B136" t="s">
        <v>167</v>
      </c>
      <c r="C136">
        <v>44416</v>
      </c>
      <c r="D136">
        <v>64325</v>
      </c>
      <c r="E136" t="s">
        <v>38</v>
      </c>
      <c r="F136" t="s">
        <v>39</v>
      </c>
      <c r="G136" s="1">
        <v>38826</v>
      </c>
      <c r="H136" t="s">
        <v>151</v>
      </c>
    </row>
    <row r="137" spans="1:8" x14ac:dyDescent="0.25">
      <c r="A137" t="s">
        <v>149</v>
      </c>
      <c r="B137" t="s">
        <v>168</v>
      </c>
      <c r="C137">
        <v>42859</v>
      </c>
      <c r="D137">
        <v>63606</v>
      </c>
      <c r="E137" t="s">
        <v>42</v>
      </c>
      <c r="F137" t="s">
        <v>43</v>
      </c>
      <c r="G137" s="1">
        <v>38464</v>
      </c>
      <c r="H137" t="s">
        <v>151</v>
      </c>
    </row>
    <row r="138" spans="1:8" x14ac:dyDescent="0.25">
      <c r="A138" t="s">
        <v>149</v>
      </c>
      <c r="B138" t="s">
        <v>169</v>
      </c>
      <c r="C138">
        <v>35744</v>
      </c>
      <c r="D138">
        <v>49477</v>
      </c>
      <c r="E138" t="s">
        <v>42</v>
      </c>
      <c r="F138" t="s">
        <v>43</v>
      </c>
      <c r="G138" s="1">
        <v>38727</v>
      </c>
      <c r="H138" t="s">
        <v>151</v>
      </c>
    </row>
    <row r="139" spans="1:8" x14ac:dyDescent="0.25">
      <c r="A139" t="s">
        <v>149</v>
      </c>
      <c r="B139" t="s">
        <v>170</v>
      </c>
      <c r="C139">
        <v>43665</v>
      </c>
      <c r="D139">
        <v>44542</v>
      </c>
      <c r="E139" t="s">
        <v>42</v>
      </c>
      <c r="F139" t="s">
        <v>43</v>
      </c>
      <c r="G139" s="1">
        <v>38919</v>
      </c>
      <c r="H139" t="s">
        <v>151</v>
      </c>
    </row>
    <row r="140" spans="1:8" x14ac:dyDescent="0.25">
      <c r="A140" t="s">
        <v>149</v>
      </c>
      <c r="B140" t="s">
        <v>171</v>
      </c>
      <c r="C140">
        <v>147911</v>
      </c>
      <c r="D140">
        <v>261736</v>
      </c>
      <c r="E140" t="s">
        <v>47</v>
      </c>
      <c r="F140" t="s">
        <v>48</v>
      </c>
      <c r="G140" s="1">
        <v>38925</v>
      </c>
      <c r="H140" t="s">
        <v>151</v>
      </c>
    </row>
    <row r="141" spans="1:8" x14ac:dyDescent="0.25">
      <c r="A141" t="s">
        <v>149</v>
      </c>
      <c r="B141" t="s">
        <v>172</v>
      </c>
      <c r="C141">
        <v>154488</v>
      </c>
      <c r="D141">
        <v>217818</v>
      </c>
      <c r="E141" t="s">
        <v>47</v>
      </c>
      <c r="F141" t="s">
        <v>48</v>
      </c>
      <c r="G141" s="1">
        <v>38400</v>
      </c>
      <c r="H141" t="s">
        <v>151</v>
      </c>
    </row>
    <row r="142" spans="1:8" x14ac:dyDescent="0.25">
      <c r="A142" t="s">
        <v>149</v>
      </c>
      <c r="B142" t="s">
        <v>173</v>
      </c>
      <c r="C142">
        <v>83160</v>
      </c>
      <c r="D142">
        <v>121970</v>
      </c>
      <c r="E142" t="s">
        <v>47</v>
      </c>
      <c r="F142" t="s">
        <v>48</v>
      </c>
      <c r="G142" s="1">
        <v>38843</v>
      </c>
      <c r="H142" t="s">
        <v>151</v>
      </c>
    </row>
    <row r="143" spans="1:8" x14ac:dyDescent="0.25">
      <c r="A143" t="s">
        <v>149</v>
      </c>
      <c r="B143" t="s">
        <v>174</v>
      </c>
      <c r="C143">
        <v>70313</v>
      </c>
      <c r="D143">
        <v>87883</v>
      </c>
      <c r="E143" t="s">
        <v>10</v>
      </c>
      <c r="F143" t="s">
        <v>11</v>
      </c>
      <c r="G143" s="1">
        <v>39050</v>
      </c>
      <c r="H143" t="s">
        <v>151</v>
      </c>
    </row>
    <row r="144" spans="1:8" x14ac:dyDescent="0.25">
      <c r="A144" t="s">
        <v>149</v>
      </c>
      <c r="B144" t="s">
        <v>175</v>
      </c>
      <c r="C144">
        <v>88221</v>
      </c>
      <c r="D144">
        <v>168226</v>
      </c>
      <c r="E144" t="s">
        <v>10</v>
      </c>
      <c r="F144" t="s">
        <v>11</v>
      </c>
      <c r="G144" s="1">
        <v>39051</v>
      </c>
      <c r="H144" t="s">
        <v>151</v>
      </c>
    </row>
    <row r="145" spans="1:8" x14ac:dyDescent="0.25">
      <c r="A145" t="s">
        <v>149</v>
      </c>
      <c r="B145" t="s">
        <v>176</v>
      </c>
      <c r="C145">
        <v>73084</v>
      </c>
      <c r="D145">
        <v>133640</v>
      </c>
      <c r="E145" t="s">
        <v>10</v>
      </c>
      <c r="F145" t="s">
        <v>11</v>
      </c>
      <c r="G145" s="1">
        <v>38294</v>
      </c>
      <c r="H145" t="s">
        <v>151</v>
      </c>
    </row>
    <row r="146" spans="1:8" x14ac:dyDescent="0.25">
      <c r="A146" t="s">
        <v>177</v>
      </c>
      <c r="B146" t="s">
        <v>178</v>
      </c>
      <c r="C146">
        <v>76421</v>
      </c>
      <c r="D146">
        <v>141680</v>
      </c>
      <c r="E146" t="s">
        <v>10</v>
      </c>
      <c r="F146" t="s">
        <v>11</v>
      </c>
      <c r="G146" s="1">
        <v>38034</v>
      </c>
      <c r="H146" t="s">
        <v>179</v>
      </c>
    </row>
    <row r="147" spans="1:8" x14ac:dyDescent="0.25">
      <c r="A147" t="s">
        <v>177</v>
      </c>
      <c r="B147" t="s">
        <v>180</v>
      </c>
      <c r="C147">
        <v>89290</v>
      </c>
      <c r="D147">
        <v>115199</v>
      </c>
      <c r="E147" t="s">
        <v>10</v>
      </c>
      <c r="F147" t="s">
        <v>11</v>
      </c>
      <c r="G147" s="1">
        <v>38435</v>
      </c>
      <c r="H147" t="s">
        <v>179</v>
      </c>
    </row>
    <row r="148" spans="1:8" x14ac:dyDescent="0.25">
      <c r="A148" t="s">
        <v>177</v>
      </c>
      <c r="B148" t="s">
        <v>181</v>
      </c>
      <c r="C148">
        <v>66263</v>
      </c>
      <c r="D148">
        <v>111037</v>
      </c>
      <c r="E148" t="s">
        <v>14</v>
      </c>
      <c r="F148" t="s">
        <v>15</v>
      </c>
      <c r="G148" s="1">
        <v>38279</v>
      </c>
      <c r="H148" t="s">
        <v>179</v>
      </c>
    </row>
    <row r="149" spans="1:8" x14ac:dyDescent="0.25">
      <c r="A149" t="s">
        <v>177</v>
      </c>
      <c r="B149" t="s">
        <v>182</v>
      </c>
      <c r="C149">
        <v>53553</v>
      </c>
      <c r="D149">
        <v>79341</v>
      </c>
      <c r="E149" t="s">
        <v>14</v>
      </c>
      <c r="F149" t="s">
        <v>15</v>
      </c>
      <c r="G149" s="1">
        <v>38421</v>
      </c>
      <c r="H149" t="s">
        <v>179</v>
      </c>
    </row>
    <row r="150" spans="1:8" x14ac:dyDescent="0.25">
      <c r="A150" t="s">
        <v>177</v>
      </c>
      <c r="B150" t="s">
        <v>183</v>
      </c>
      <c r="C150">
        <v>51481</v>
      </c>
      <c r="D150">
        <v>74661</v>
      </c>
      <c r="E150" t="s">
        <v>14</v>
      </c>
      <c r="F150" t="s">
        <v>15</v>
      </c>
      <c r="G150" s="1">
        <v>38730</v>
      </c>
      <c r="H150" t="s">
        <v>179</v>
      </c>
    </row>
    <row r="151" spans="1:8" x14ac:dyDescent="0.25">
      <c r="A151" t="s">
        <v>177</v>
      </c>
      <c r="B151" t="s">
        <v>184</v>
      </c>
      <c r="C151">
        <v>52911</v>
      </c>
      <c r="D151">
        <v>85949</v>
      </c>
      <c r="E151" t="s">
        <v>14</v>
      </c>
      <c r="F151" t="s">
        <v>15</v>
      </c>
      <c r="G151" s="1">
        <v>38863</v>
      </c>
      <c r="H151" t="s">
        <v>179</v>
      </c>
    </row>
    <row r="152" spans="1:8" x14ac:dyDescent="0.25">
      <c r="A152" t="s">
        <v>177</v>
      </c>
      <c r="B152" t="s">
        <v>185</v>
      </c>
      <c r="C152">
        <v>57672</v>
      </c>
      <c r="D152">
        <v>111513</v>
      </c>
      <c r="E152" t="s">
        <v>14</v>
      </c>
      <c r="F152" t="s">
        <v>15</v>
      </c>
      <c r="G152" s="1">
        <v>39062</v>
      </c>
      <c r="H152" t="s">
        <v>179</v>
      </c>
    </row>
    <row r="153" spans="1:8" x14ac:dyDescent="0.25">
      <c r="A153" t="s">
        <v>177</v>
      </c>
      <c r="B153" t="s">
        <v>186</v>
      </c>
      <c r="C153">
        <v>79166</v>
      </c>
      <c r="D153">
        <v>148384</v>
      </c>
      <c r="E153" t="s">
        <v>20</v>
      </c>
      <c r="F153" t="s">
        <v>21</v>
      </c>
      <c r="G153" s="1">
        <v>38772</v>
      </c>
      <c r="H153" t="s">
        <v>179</v>
      </c>
    </row>
    <row r="154" spans="1:8" x14ac:dyDescent="0.25">
      <c r="A154" t="s">
        <v>177</v>
      </c>
      <c r="B154" t="s">
        <v>187</v>
      </c>
      <c r="C154">
        <v>93316</v>
      </c>
      <c r="D154">
        <v>142944</v>
      </c>
      <c r="E154" t="s">
        <v>20</v>
      </c>
      <c r="F154" t="s">
        <v>21</v>
      </c>
      <c r="G154" s="1">
        <v>39027</v>
      </c>
      <c r="H154" t="s">
        <v>179</v>
      </c>
    </row>
    <row r="155" spans="1:8" x14ac:dyDescent="0.25">
      <c r="A155" t="s">
        <v>177</v>
      </c>
      <c r="B155" t="s">
        <v>188</v>
      </c>
      <c r="C155">
        <v>32460</v>
      </c>
      <c r="D155">
        <v>63018</v>
      </c>
      <c r="E155" t="s">
        <v>23</v>
      </c>
      <c r="F155" t="s">
        <v>24</v>
      </c>
      <c r="G155" s="1">
        <v>38434</v>
      </c>
      <c r="H155" t="s">
        <v>179</v>
      </c>
    </row>
    <row r="156" spans="1:8" x14ac:dyDescent="0.25">
      <c r="A156" t="s">
        <v>177</v>
      </c>
      <c r="B156" t="s">
        <v>189</v>
      </c>
      <c r="C156">
        <v>29837</v>
      </c>
      <c r="D156">
        <v>45997</v>
      </c>
      <c r="E156" t="s">
        <v>23</v>
      </c>
      <c r="F156" t="s">
        <v>24</v>
      </c>
      <c r="G156" s="1">
        <v>39051</v>
      </c>
      <c r="H156" t="s">
        <v>179</v>
      </c>
    </row>
    <row r="157" spans="1:8" x14ac:dyDescent="0.25">
      <c r="A157" t="s">
        <v>177</v>
      </c>
      <c r="B157" t="s">
        <v>190</v>
      </c>
      <c r="C157">
        <v>42343</v>
      </c>
      <c r="D157">
        <v>71766</v>
      </c>
      <c r="E157" t="s">
        <v>27</v>
      </c>
      <c r="F157" t="s">
        <v>28</v>
      </c>
      <c r="G157" s="1">
        <v>38021</v>
      </c>
      <c r="H157" t="s">
        <v>179</v>
      </c>
    </row>
    <row r="158" spans="1:8" x14ac:dyDescent="0.25">
      <c r="A158" t="s">
        <v>177</v>
      </c>
      <c r="B158" t="s">
        <v>191</v>
      </c>
      <c r="C158">
        <v>49465</v>
      </c>
      <c r="D158">
        <v>94833</v>
      </c>
      <c r="E158" t="s">
        <v>27</v>
      </c>
      <c r="F158" t="s">
        <v>28</v>
      </c>
      <c r="G158" s="1">
        <v>38385</v>
      </c>
      <c r="H158" t="s">
        <v>179</v>
      </c>
    </row>
    <row r="159" spans="1:8" x14ac:dyDescent="0.25">
      <c r="A159" t="s">
        <v>177</v>
      </c>
      <c r="B159" t="s">
        <v>192</v>
      </c>
      <c r="C159">
        <v>45037</v>
      </c>
      <c r="D159">
        <v>64232</v>
      </c>
      <c r="E159" t="s">
        <v>27</v>
      </c>
      <c r="F159" t="s">
        <v>28</v>
      </c>
      <c r="G159" s="1">
        <v>38489</v>
      </c>
      <c r="H159" t="s">
        <v>179</v>
      </c>
    </row>
    <row r="160" spans="1:8" x14ac:dyDescent="0.25">
      <c r="A160" t="s">
        <v>177</v>
      </c>
      <c r="B160" t="s">
        <v>193</v>
      </c>
      <c r="C160">
        <v>49637</v>
      </c>
      <c r="D160">
        <v>66093</v>
      </c>
      <c r="E160" t="s">
        <v>27</v>
      </c>
      <c r="F160" t="s">
        <v>28</v>
      </c>
      <c r="G160" s="1">
        <v>38791</v>
      </c>
      <c r="H160" t="s">
        <v>179</v>
      </c>
    </row>
    <row r="161" spans="1:8" x14ac:dyDescent="0.25">
      <c r="A161" t="s">
        <v>177</v>
      </c>
      <c r="B161" t="s">
        <v>194</v>
      </c>
      <c r="C161">
        <v>43665</v>
      </c>
      <c r="D161">
        <v>74977</v>
      </c>
      <c r="E161" t="s">
        <v>27</v>
      </c>
      <c r="F161" t="s">
        <v>28</v>
      </c>
      <c r="G161" s="1">
        <v>39091</v>
      </c>
      <c r="H161" t="s">
        <v>179</v>
      </c>
    </row>
    <row r="162" spans="1:8" x14ac:dyDescent="0.25">
      <c r="A162" t="s">
        <v>177</v>
      </c>
      <c r="B162" t="s">
        <v>195</v>
      </c>
      <c r="C162">
        <v>64839</v>
      </c>
      <c r="D162">
        <v>64983</v>
      </c>
      <c r="E162" t="s">
        <v>10</v>
      </c>
      <c r="F162" t="s">
        <v>11</v>
      </c>
      <c r="G162" s="1">
        <v>37992</v>
      </c>
      <c r="H162" t="s">
        <v>179</v>
      </c>
    </row>
    <row r="163" spans="1:8" x14ac:dyDescent="0.25">
      <c r="A163" t="s">
        <v>177</v>
      </c>
      <c r="B163" t="s">
        <v>196</v>
      </c>
      <c r="C163">
        <v>47030</v>
      </c>
      <c r="D163">
        <v>55096</v>
      </c>
      <c r="E163" t="s">
        <v>10</v>
      </c>
      <c r="F163" t="s">
        <v>11</v>
      </c>
      <c r="G163" s="1">
        <v>38435</v>
      </c>
      <c r="H163" t="s">
        <v>179</v>
      </c>
    </row>
    <row r="164" spans="1:8" x14ac:dyDescent="0.25">
      <c r="A164" t="s">
        <v>177</v>
      </c>
      <c r="B164" t="s">
        <v>197</v>
      </c>
      <c r="C164">
        <v>47392</v>
      </c>
      <c r="D164">
        <v>94762</v>
      </c>
      <c r="E164" t="s">
        <v>10</v>
      </c>
      <c r="F164" t="s">
        <v>11</v>
      </c>
      <c r="G164" s="1">
        <v>38903</v>
      </c>
      <c r="H164" t="s">
        <v>179</v>
      </c>
    </row>
    <row r="165" spans="1:8" x14ac:dyDescent="0.25">
      <c r="A165" t="s">
        <v>177</v>
      </c>
      <c r="B165" t="s">
        <v>198</v>
      </c>
      <c r="C165">
        <v>44416</v>
      </c>
      <c r="D165">
        <v>66414</v>
      </c>
      <c r="E165" t="s">
        <v>38</v>
      </c>
      <c r="F165" t="s">
        <v>39</v>
      </c>
      <c r="G165" s="1">
        <v>38785</v>
      </c>
      <c r="H165" t="s">
        <v>179</v>
      </c>
    </row>
    <row r="166" spans="1:8" x14ac:dyDescent="0.25">
      <c r="A166" t="s">
        <v>177</v>
      </c>
      <c r="B166" t="s">
        <v>199</v>
      </c>
      <c r="C166">
        <v>30276</v>
      </c>
      <c r="D166">
        <v>53674</v>
      </c>
      <c r="E166" t="s">
        <v>42</v>
      </c>
      <c r="F166" t="s">
        <v>43</v>
      </c>
      <c r="G166" s="1">
        <v>38022</v>
      </c>
      <c r="H166" t="s">
        <v>179</v>
      </c>
    </row>
    <row r="167" spans="1:8" x14ac:dyDescent="0.25">
      <c r="A167" t="s">
        <v>177</v>
      </c>
      <c r="B167" t="s">
        <v>200</v>
      </c>
      <c r="C167">
        <v>34708</v>
      </c>
      <c r="D167">
        <v>65591</v>
      </c>
      <c r="E167" t="s">
        <v>42</v>
      </c>
      <c r="F167" t="s">
        <v>43</v>
      </c>
      <c r="G167" s="1">
        <v>38828</v>
      </c>
      <c r="H167" t="s">
        <v>179</v>
      </c>
    </row>
    <row r="168" spans="1:8" x14ac:dyDescent="0.25">
      <c r="A168" t="s">
        <v>177</v>
      </c>
      <c r="B168" t="s">
        <v>201</v>
      </c>
      <c r="C168">
        <v>35105</v>
      </c>
      <c r="D168">
        <v>62210</v>
      </c>
      <c r="E168" t="s">
        <v>42</v>
      </c>
      <c r="F168" t="s">
        <v>43</v>
      </c>
      <c r="G168" s="1">
        <v>38320</v>
      </c>
      <c r="H168" t="s">
        <v>179</v>
      </c>
    </row>
    <row r="169" spans="1:8" x14ac:dyDescent="0.25">
      <c r="A169" t="s">
        <v>177</v>
      </c>
      <c r="B169" t="s">
        <v>202</v>
      </c>
      <c r="C169">
        <v>40762</v>
      </c>
      <c r="D169">
        <v>60791</v>
      </c>
      <c r="E169" t="s">
        <v>42</v>
      </c>
      <c r="F169" t="s">
        <v>43</v>
      </c>
      <c r="G169" s="1">
        <v>38440</v>
      </c>
      <c r="H169" t="s">
        <v>179</v>
      </c>
    </row>
    <row r="170" spans="1:8" x14ac:dyDescent="0.25">
      <c r="A170" t="s">
        <v>177</v>
      </c>
      <c r="B170" t="s">
        <v>203</v>
      </c>
      <c r="C170">
        <v>35744</v>
      </c>
      <c r="D170">
        <v>45414</v>
      </c>
      <c r="E170" t="s">
        <v>42</v>
      </c>
      <c r="F170" t="s">
        <v>43</v>
      </c>
      <c r="G170" s="1">
        <v>38632</v>
      </c>
      <c r="H170" t="s">
        <v>179</v>
      </c>
    </row>
    <row r="171" spans="1:8" x14ac:dyDescent="0.25">
      <c r="A171" t="s">
        <v>177</v>
      </c>
      <c r="B171" t="s">
        <v>204</v>
      </c>
      <c r="C171">
        <v>34820</v>
      </c>
      <c r="D171">
        <v>36361</v>
      </c>
      <c r="E171" t="s">
        <v>42</v>
      </c>
      <c r="F171" t="s">
        <v>43</v>
      </c>
      <c r="G171" s="1">
        <v>39079</v>
      </c>
      <c r="H171" t="s">
        <v>179</v>
      </c>
    </row>
    <row r="172" spans="1:8" x14ac:dyDescent="0.25">
      <c r="A172" t="s">
        <v>177</v>
      </c>
      <c r="B172" t="s">
        <v>205</v>
      </c>
      <c r="C172">
        <v>48124</v>
      </c>
      <c r="D172">
        <v>84899</v>
      </c>
      <c r="E172" t="s">
        <v>42</v>
      </c>
      <c r="F172" t="s">
        <v>43</v>
      </c>
      <c r="G172" s="1">
        <v>39031</v>
      </c>
      <c r="H172" t="s">
        <v>179</v>
      </c>
    </row>
    <row r="173" spans="1:8" x14ac:dyDescent="0.25">
      <c r="A173" t="s">
        <v>177</v>
      </c>
      <c r="B173" t="s">
        <v>206</v>
      </c>
      <c r="C173">
        <v>78690</v>
      </c>
      <c r="D173">
        <v>137715</v>
      </c>
      <c r="E173" t="s">
        <v>47</v>
      </c>
      <c r="F173" t="s">
        <v>48</v>
      </c>
      <c r="G173" s="1">
        <v>38320</v>
      </c>
      <c r="H173" t="s">
        <v>179</v>
      </c>
    </row>
    <row r="174" spans="1:8" x14ac:dyDescent="0.25">
      <c r="A174" t="s">
        <v>177</v>
      </c>
      <c r="B174" t="s">
        <v>207</v>
      </c>
      <c r="C174">
        <v>80131</v>
      </c>
      <c r="D174">
        <v>148364</v>
      </c>
      <c r="E174" t="s">
        <v>47</v>
      </c>
      <c r="F174" t="s">
        <v>48</v>
      </c>
      <c r="G174" s="1">
        <v>38842</v>
      </c>
      <c r="H174" t="s">
        <v>179</v>
      </c>
    </row>
    <row r="175" spans="1:8" x14ac:dyDescent="0.25">
      <c r="A175" t="s">
        <v>177</v>
      </c>
      <c r="B175" t="s">
        <v>208</v>
      </c>
      <c r="C175">
        <v>86483</v>
      </c>
      <c r="D175">
        <v>145762</v>
      </c>
      <c r="E175" t="s">
        <v>47</v>
      </c>
      <c r="F175" t="s">
        <v>48</v>
      </c>
      <c r="G175" s="1">
        <v>39007</v>
      </c>
      <c r="H175" t="s">
        <v>179</v>
      </c>
    </row>
    <row r="176" spans="1:8" x14ac:dyDescent="0.25">
      <c r="A176" t="s">
        <v>177</v>
      </c>
      <c r="B176" t="s">
        <v>209</v>
      </c>
      <c r="C176">
        <v>62094</v>
      </c>
      <c r="D176">
        <v>111840</v>
      </c>
      <c r="E176" t="s">
        <v>47</v>
      </c>
      <c r="F176" t="s">
        <v>48</v>
      </c>
      <c r="G176" s="1">
        <v>38423</v>
      </c>
      <c r="H176" t="s">
        <v>179</v>
      </c>
    </row>
    <row r="177" spans="1:8" x14ac:dyDescent="0.25">
      <c r="A177" t="s">
        <v>177</v>
      </c>
      <c r="B177" t="s">
        <v>210</v>
      </c>
      <c r="C177">
        <v>78442</v>
      </c>
      <c r="D177">
        <v>143523</v>
      </c>
      <c r="E177" t="s">
        <v>47</v>
      </c>
      <c r="F177" t="s">
        <v>48</v>
      </c>
      <c r="G177" s="1">
        <v>38623</v>
      </c>
      <c r="H177" t="s">
        <v>179</v>
      </c>
    </row>
    <row r="178" spans="1:8" x14ac:dyDescent="0.25">
      <c r="A178" t="s">
        <v>177</v>
      </c>
      <c r="B178" t="s">
        <v>211</v>
      </c>
      <c r="C178">
        <v>66817</v>
      </c>
      <c r="D178">
        <v>113802</v>
      </c>
      <c r="E178" t="s">
        <v>10</v>
      </c>
      <c r="F178" t="s">
        <v>11</v>
      </c>
      <c r="G178" s="1">
        <v>38835</v>
      </c>
      <c r="H178" t="s">
        <v>179</v>
      </c>
    </row>
    <row r="179" spans="1:8" x14ac:dyDescent="0.25">
      <c r="A179" t="s">
        <v>212</v>
      </c>
      <c r="B179" t="s">
        <v>213</v>
      </c>
      <c r="C179">
        <v>90774</v>
      </c>
      <c r="D179">
        <v>137926</v>
      </c>
      <c r="E179" t="s">
        <v>10</v>
      </c>
      <c r="F179" t="s">
        <v>11</v>
      </c>
      <c r="G179" s="1">
        <v>38973</v>
      </c>
      <c r="H179" t="s">
        <v>214</v>
      </c>
    </row>
    <row r="180" spans="1:8" x14ac:dyDescent="0.25">
      <c r="A180" t="s">
        <v>212</v>
      </c>
      <c r="B180" t="s">
        <v>215</v>
      </c>
      <c r="C180">
        <v>66263</v>
      </c>
      <c r="D180">
        <v>70106</v>
      </c>
      <c r="E180" t="s">
        <v>14</v>
      </c>
      <c r="F180" t="s">
        <v>15</v>
      </c>
      <c r="G180" s="1">
        <v>38371</v>
      </c>
      <c r="H180" t="s">
        <v>214</v>
      </c>
    </row>
    <row r="181" spans="1:8" x14ac:dyDescent="0.25">
      <c r="A181" t="s">
        <v>212</v>
      </c>
      <c r="B181" t="s">
        <v>216</v>
      </c>
      <c r="C181">
        <v>53993</v>
      </c>
      <c r="D181">
        <v>94326</v>
      </c>
      <c r="E181" t="s">
        <v>14</v>
      </c>
      <c r="F181" t="s">
        <v>15</v>
      </c>
      <c r="G181" s="1">
        <v>38569</v>
      </c>
      <c r="H181" t="s">
        <v>214</v>
      </c>
    </row>
    <row r="182" spans="1:8" x14ac:dyDescent="0.25">
      <c r="A182" t="s">
        <v>212</v>
      </c>
      <c r="B182" t="s">
        <v>217</v>
      </c>
      <c r="C182">
        <v>49962</v>
      </c>
      <c r="D182">
        <v>76842</v>
      </c>
      <c r="E182" t="s">
        <v>14</v>
      </c>
      <c r="F182" t="s">
        <v>15</v>
      </c>
      <c r="G182" s="1">
        <v>38747</v>
      </c>
      <c r="H182" t="s">
        <v>214</v>
      </c>
    </row>
    <row r="183" spans="1:8" x14ac:dyDescent="0.25">
      <c r="A183" t="s">
        <v>212</v>
      </c>
      <c r="B183" t="s">
        <v>218</v>
      </c>
      <c r="C183">
        <v>55753</v>
      </c>
      <c r="D183">
        <v>90512</v>
      </c>
      <c r="E183" t="s">
        <v>14</v>
      </c>
      <c r="F183" t="s">
        <v>15</v>
      </c>
      <c r="G183" s="1">
        <v>38996</v>
      </c>
      <c r="H183" t="s">
        <v>214</v>
      </c>
    </row>
    <row r="184" spans="1:8" x14ac:dyDescent="0.25">
      <c r="A184" t="s">
        <v>212</v>
      </c>
      <c r="B184" t="s">
        <v>219</v>
      </c>
      <c r="C184">
        <v>57487</v>
      </c>
      <c r="D184">
        <v>59377</v>
      </c>
      <c r="E184" t="s">
        <v>14</v>
      </c>
      <c r="F184" t="s">
        <v>15</v>
      </c>
      <c r="G184" s="1">
        <v>38805</v>
      </c>
      <c r="H184" t="s">
        <v>214</v>
      </c>
    </row>
    <row r="185" spans="1:8" x14ac:dyDescent="0.25">
      <c r="A185" t="s">
        <v>212</v>
      </c>
      <c r="B185" t="s">
        <v>220</v>
      </c>
      <c r="C185">
        <v>79342</v>
      </c>
      <c r="D185">
        <v>103270</v>
      </c>
      <c r="E185" t="s">
        <v>20</v>
      </c>
      <c r="F185" t="s">
        <v>21</v>
      </c>
      <c r="G185" s="1">
        <v>38763</v>
      </c>
      <c r="H185" t="s">
        <v>214</v>
      </c>
    </row>
    <row r="186" spans="1:8" x14ac:dyDescent="0.25">
      <c r="A186" t="s">
        <v>212</v>
      </c>
      <c r="B186" t="s">
        <v>221</v>
      </c>
      <c r="C186">
        <v>88256</v>
      </c>
      <c r="D186">
        <v>174880</v>
      </c>
      <c r="E186" t="s">
        <v>20</v>
      </c>
      <c r="F186" t="s">
        <v>21</v>
      </c>
      <c r="G186" s="1">
        <v>38999</v>
      </c>
      <c r="H186" t="s">
        <v>214</v>
      </c>
    </row>
    <row r="187" spans="1:8" x14ac:dyDescent="0.25">
      <c r="A187" t="s">
        <v>212</v>
      </c>
      <c r="B187" t="s">
        <v>222</v>
      </c>
      <c r="C187">
        <v>31819</v>
      </c>
      <c r="D187">
        <v>49096</v>
      </c>
      <c r="E187" t="s">
        <v>23</v>
      </c>
      <c r="F187" t="s">
        <v>24</v>
      </c>
      <c r="G187" s="1">
        <v>38180</v>
      </c>
      <c r="H187" t="s">
        <v>214</v>
      </c>
    </row>
    <row r="188" spans="1:8" x14ac:dyDescent="0.25">
      <c r="A188" t="s">
        <v>212</v>
      </c>
      <c r="B188" t="s">
        <v>223</v>
      </c>
      <c r="C188">
        <v>45383</v>
      </c>
      <c r="D188">
        <v>85385</v>
      </c>
      <c r="E188" t="s">
        <v>27</v>
      </c>
      <c r="F188" t="s">
        <v>28</v>
      </c>
      <c r="G188" s="1">
        <v>38988</v>
      </c>
      <c r="H188" t="s">
        <v>214</v>
      </c>
    </row>
    <row r="189" spans="1:8" x14ac:dyDescent="0.25">
      <c r="A189" t="s">
        <v>212</v>
      </c>
      <c r="B189" t="s">
        <v>224</v>
      </c>
      <c r="C189">
        <v>41992</v>
      </c>
      <c r="D189">
        <v>62899</v>
      </c>
      <c r="E189" t="s">
        <v>27</v>
      </c>
      <c r="F189" t="s">
        <v>28</v>
      </c>
      <c r="G189" s="1">
        <v>38303</v>
      </c>
      <c r="H189" t="s">
        <v>214</v>
      </c>
    </row>
    <row r="190" spans="1:8" x14ac:dyDescent="0.25">
      <c r="A190" t="s">
        <v>212</v>
      </c>
      <c r="B190" t="s">
        <v>225</v>
      </c>
      <c r="C190">
        <v>39921</v>
      </c>
      <c r="D190">
        <v>62767</v>
      </c>
      <c r="E190" t="s">
        <v>27</v>
      </c>
      <c r="F190" t="s">
        <v>28</v>
      </c>
      <c r="G190" s="1">
        <v>38511</v>
      </c>
      <c r="H190" t="s">
        <v>214</v>
      </c>
    </row>
    <row r="191" spans="1:8" x14ac:dyDescent="0.25">
      <c r="A191" t="s">
        <v>212</v>
      </c>
      <c r="B191" t="s">
        <v>226</v>
      </c>
      <c r="C191">
        <v>39921</v>
      </c>
      <c r="D191">
        <v>65343</v>
      </c>
      <c r="E191" t="s">
        <v>27</v>
      </c>
      <c r="F191" t="s">
        <v>28</v>
      </c>
      <c r="G191" s="1">
        <v>38503</v>
      </c>
      <c r="H191" t="s">
        <v>214</v>
      </c>
    </row>
    <row r="192" spans="1:8" x14ac:dyDescent="0.25">
      <c r="A192" t="s">
        <v>212</v>
      </c>
      <c r="B192" t="s">
        <v>227</v>
      </c>
      <c r="C192">
        <v>41417</v>
      </c>
      <c r="D192">
        <v>78169</v>
      </c>
      <c r="E192" t="s">
        <v>27</v>
      </c>
      <c r="F192" t="s">
        <v>28</v>
      </c>
      <c r="G192" s="1">
        <v>38833</v>
      </c>
      <c r="H192" t="s">
        <v>214</v>
      </c>
    </row>
    <row r="193" spans="1:8" x14ac:dyDescent="0.25">
      <c r="A193" t="s">
        <v>212</v>
      </c>
      <c r="B193" t="s">
        <v>228</v>
      </c>
      <c r="C193">
        <v>41417</v>
      </c>
      <c r="D193">
        <v>58899</v>
      </c>
      <c r="E193" t="s">
        <v>27</v>
      </c>
      <c r="F193" t="s">
        <v>28</v>
      </c>
      <c r="G193" s="1">
        <v>38901</v>
      </c>
      <c r="H193" t="s">
        <v>214</v>
      </c>
    </row>
    <row r="194" spans="1:8" x14ac:dyDescent="0.25">
      <c r="A194" t="s">
        <v>212</v>
      </c>
      <c r="B194" t="s">
        <v>229</v>
      </c>
      <c r="C194">
        <v>53596</v>
      </c>
      <c r="D194">
        <v>71586</v>
      </c>
      <c r="E194" t="s">
        <v>38</v>
      </c>
      <c r="F194" t="s">
        <v>39</v>
      </c>
      <c r="G194" s="1">
        <v>38331</v>
      </c>
      <c r="H194" t="s">
        <v>214</v>
      </c>
    </row>
    <row r="195" spans="1:8" x14ac:dyDescent="0.25">
      <c r="A195" t="s">
        <v>212</v>
      </c>
      <c r="B195" t="s">
        <v>230</v>
      </c>
      <c r="C195">
        <v>53621</v>
      </c>
      <c r="D195">
        <v>57256</v>
      </c>
      <c r="E195" t="s">
        <v>38</v>
      </c>
      <c r="F195" t="s">
        <v>39</v>
      </c>
      <c r="G195" s="1">
        <v>38553</v>
      </c>
      <c r="H195" t="s">
        <v>214</v>
      </c>
    </row>
    <row r="196" spans="1:8" x14ac:dyDescent="0.25">
      <c r="A196" t="s">
        <v>212</v>
      </c>
      <c r="B196" t="s">
        <v>231</v>
      </c>
      <c r="C196">
        <v>42546</v>
      </c>
      <c r="D196">
        <v>72580</v>
      </c>
      <c r="E196" t="s">
        <v>38</v>
      </c>
      <c r="F196" t="s">
        <v>39</v>
      </c>
      <c r="G196" s="1">
        <v>38869</v>
      </c>
      <c r="H196" t="s">
        <v>214</v>
      </c>
    </row>
    <row r="197" spans="1:8" x14ac:dyDescent="0.25">
      <c r="A197" t="s">
        <v>212</v>
      </c>
      <c r="B197" t="s">
        <v>232</v>
      </c>
      <c r="C197">
        <v>32943</v>
      </c>
      <c r="D197">
        <v>48940</v>
      </c>
      <c r="E197" t="s">
        <v>42</v>
      </c>
      <c r="F197" t="s">
        <v>43</v>
      </c>
      <c r="G197" s="1">
        <v>38314</v>
      </c>
      <c r="H197" t="s">
        <v>214</v>
      </c>
    </row>
    <row r="198" spans="1:8" x14ac:dyDescent="0.25">
      <c r="A198" t="s">
        <v>212</v>
      </c>
      <c r="B198" t="s">
        <v>233</v>
      </c>
      <c r="C198">
        <v>31285</v>
      </c>
      <c r="D198">
        <v>41954</v>
      </c>
      <c r="E198" t="s">
        <v>42</v>
      </c>
      <c r="F198" t="s">
        <v>43</v>
      </c>
      <c r="G198" s="1">
        <v>38540</v>
      </c>
      <c r="H198" t="s">
        <v>214</v>
      </c>
    </row>
    <row r="199" spans="1:8" x14ac:dyDescent="0.25">
      <c r="A199" t="s">
        <v>212</v>
      </c>
      <c r="B199" t="s">
        <v>234</v>
      </c>
      <c r="C199">
        <v>36266</v>
      </c>
      <c r="D199">
        <v>54843</v>
      </c>
      <c r="E199" t="s">
        <v>42</v>
      </c>
      <c r="F199" t="s">
        <v>43</v>
      </c>
      <c r="G199" s="1">
        <v>38517</v>
      </c>
      <c r="H199" t="s">
        <v>214</v>
      </c>
    </row>
    <row r="200" spans="1:8" x14ac:dyDescent="0.25">
      <c r="A200" t="s">
        <v>212</v>
      </c>
      <c r="B200" t="s">
        <v>235</v>
      </c>
      <c r="C200">
        <v>30336</v>
      </c>
      <c r="D200">
        <v>60259</v>
      </c>
      <c r="E200" t="s">
        <v>42</v>
      </c>
      <c r="F200" t="s">
        <v>43</v>
      </c>
      <c r="G200" s="1">
        <v>38818</v>
      </c>
      <c r="H200" t="s">
        <v>214</v>
      </c>
    </row>
    <row r="201" spans="1:8" x14ac:dyDescent="0.25">
      <c r="A201" t="s">
        <v>212</v>
      </c>
      <c r="B201" t="s">
        <v>236</v>
      </c>
      <c r="C201">
        <v>35252</v>
      </c>
      <c r="D201">
        <v>48398</v>
      </c>
      <c r="E201" t="s">
        <v>42</v>
      </c>
      <c r="F201" t="s">
        <v>43</v>
      </c>
      <c r="G201" s="1">
        <v>38982</v>
      </c>
      <c r="H201" t="s">
        <v>214</v>
      </c>
    </row>
    <row r="202" spans="1:8" x14ac:dyDescent="0.25">
      <c r="A202" t="s">
        <v>212</v>
      </c>
      <c r="B202" t="s">
        <v>237</v>
      </c>
      <c r="C202">
        <v>36063</v>
      </c>
      <c r="D202">
        <v>57355</v>
      </c>
      <c r="E202" t="s">
        <v>42</v>
      </c>
      <c r="F202" t="s">
        <v>43</v>
      </c>
      <c r="G202" s="1">
        <v>39095</v>
      </c>
      <c r="H202" t="s">
        <v>214</v>
      </c>
    </row>
    <row r="203" spans="1:8" x14ac:dyDescent="0.25">
      <c r="A203" t="s">
        <v>212</v>
      </c>
      <c r="B203" t="s">
        <v>238</v>
      </c>
      <c r="C203">
        <v>64221</v>
      </c>
      <c r="D203">
        <v>71507</v>
      </c>
      <c r="E203" t="s">
        <v>47</v>
      </c>
      <c r="F203" t="s">
        <v>48</v>
      </c>
      <c r="G203" s="1">
        <v>39021</v>
      </c>
      <c r="H203" t="s">
        <v>214</v>
      </c>
    </row>
    <row r="204" spans="1:8" x14ac:dyDescent="0.25">
      <c r="A204" t="s">
        <v>212</v>
      </c>
      <c r="B204" t="s">
        <v>239</v>
      </c>
      <c r="C204">
        <v>92370</v>
      </c>
      <c r="D204">
        <v>127409</v>
      </c>
      <c r="E204" t="s">
        <v>47</v>
      </c>
      <c r="F204" t="s">
        <v>48</v>
      </c>
      <c r="G204" s="1">
        <v>38510</v>
      </c>
      <c r="H204" t="s">
        <v>214</v>
      </c>
    </row>
    <row r="205" spans="1:8" x14ac:dyDescent="0.25">
      <c r="A205" t="s">
        <v>212</v>
      </c>
      <c r="B205" t="s">
        <v>240</v>
      </c>
      <c r="C205">
        <v>95329</v>
      </c>
      <c r="D205">
        <v>159671</v>
      </c>
      <c r="E205" t="s">
        <v>47</v>
      </c>
      <c r="F205" t="s">
        <v>48</v>
      </c>
      <c r="G205" s="1">
        <v>38621</v>
      </c>
      <c r="H205" t="s">
        <v>214</v>
      </c>
    </row>
    <row r="206" spans="1:8" x14ac:dyDescent="0.25">
      <c r="A206" t="s">
        <v>212</v>
      </c>
      <c r="B206" t="s">
        <v>241</v>
      </c>
      <c r="C206">
        <v>79823</v>
      </c>
      <c r="D206">
        <v>103890</v>
      </c>
      <c r="E206" t="s">
        <v>47</v>
      </c>
      <c r="F206" t="s">
        <v>48</v>
      </c>
      <c r="G206" s="1">
        <v>38435</v>
      </c>
      <c r="H206" t="s">
        <v>214</v>
      </c>
    </row>
    <row r="207" spans="1:8" x14ac:dyDescent="0.25">
      <c r="A207" t="s">
        <v>212</v>
      </c>
      <c r="B207" t="s">
        <v>242</v>
      </c>
      <c r="C207">
        <v>90931</v>
      </c>
      <c r="D207">
        <v>144985</v>
      </c>
      <c r="E207" t="s">
        <v>47</v>
      </c>
      <c r="F207" t="s">
        <v>48</v>
      </c>
      <c r="G207" s="1">
        <v>38894</v>
      </c>
      <c r="H207" t="s">
        <v>214</v>
      </c>
    </row>
    <row r="208" spans="1:8" x14ac:dyDescent="0.25">
      <c r="A208" t="s">
        <v>212</v>
      </c>
      <c r="B208" t="s">
        <v>243</v>
      </c>
      <c r="C208">
        <v>83066</v>
      </c>
      <c r="D208">
        <v>98282</v>
      </c>
      <c r="E208" t="s">
        <v>47</v>
      </c>
      <c r="F208" t="s">
        <v>48</v>
      </c>
      <c r="G208" s="1">
        <v>38845</v>
      </c>
      <c r="H208" t="s">
        <v>214</v>
      </c>
    </row>
    <row r="209" spans="1:8" x14ac:dyDescent="0.25">
      <c r="A209" t="s">
        <v>212</v>
      </c>
      <c r="B209" t="s">
        <v>244</v>
      </c>
      <c r="C209">
        <v>68270</v>
      </c>
      <c r="D209">
        <v>129638</v>
      </c>
      <c r="E209" t="s">
        <v>10</v>
      </c>
      <c r="F209" t="s">
        <v>11</v>
      </c>
      <c r="G209" s="1">
        <v>39023</v>
      </c>
      <c r="H209" t="s">
        <v>214</v>
      </c>
    </row>
  </sheetData>
  <autoFilter ref="A1:H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3"/>
  <sheetViews>
    <sheetView workbookViewId="0">
      <selection activeCell="F27" sqref="F27"/>
    </sheetView>
  </sheetViews>
  <sheetFormatPr defaultRowHeight="15" x14ac:dyDescent="0.25"/>
  <cols>
    <col min="1" max="1" width="2.5703125" customWidth="1"/>
    <col min="2" max="2" width="17.7109375" bestFit="1" customWidth="1"/>
    <col min="3" max="3" width="9.85546875" bestFit="1" customWidth="1"/>
    <col min="4" max="8" width="16.7109375" bestFit="1" customWidth="1"/>
    <col min="9" max="9" width="14.28515625" customWidth="1"/>
    <col min="10" max="45" width="16.7109375" bestFit="1" customWidth="1"/>
    <col min="46" max="46" width="14.28515625" customWidth="1"/>
    <col min="47" max="189" width="16.7109375" bestFit="1" customWidth="1"/>
    <col min="190" max="190" width="14.28515625" bestFit="1" customWidth="1"/>
  </cols>
  <sheetData>
    <row r="3" spans="2:9" x14ac:dyDescent="0.25">
      <c r="B3" t="s">
        <v>245</v>
      </c>
      <c r="D3" t="s">
        <v>246</v>
      </c>
      <c r="E3" t="s">
        <v>247</v>
      </c>
      <c r="F3" t="s">
        <v>6</v>
      </c>
    </row>
    <row r="4" spans="2:9" x14ac:dyDescent="0.25">
      <c r="D4" t="s">
        <v>248</v>
      </c>
      <c r="E4" t="s">
        <v>249</v>
      </c>
      <c r="F4" t="s">
        <v>250</v>
      </c>
      <c r="G4" t="s">
        <v>251</v>
      </c>
      <c r="H4" t="s">
        <v>252</v>
      </c>
      <c r="I4" t="s">
        <v>253</v>
      </c>
    </row>
    <row r="6" spans="2:9" x14ac:dyDescent="0.25">
      <c r="B6" t="s">
        <v>0</v>
      </c>
      <c r="C6" t="s">
        <v>7</v>
      </c>
    </row>
    <row r="7" spans="2:9" x14ac:dyDescent="0.25">
      <c r="B7" t="s">
        <v>8</v>
      </c>
      <c r="C7" t="s">
        <v>12</v>
      </c>
      <c r="D7" s="2"/>
      <c r="E7" s="2"/>
      <c r="F7" s="2">
        <v>925519</v>
      </c>
      <c r="G7" s="2">
        <v>1284268</v>
      </c>
      <c r="H7" s="2">
        <v>134476</v>
      </c>
      <c r="I7" s="2">
        <v>2344263</v>
      </c>
    </row>
    <row r="8" spans="2:9" x14ac:dyDescent="0.25">
      <c r="B8" t="s">
        <v>53</v>
      </c>
      <c r="C8" t="s">
        <v>55</v>
      </c>
      <c r="D8" s="2"/>
      <c r="E8" s="2">
        <v>370307</v>
      </c>
      <c r="F8" s="2">
        <v>1295115</v>
      </c>
      <c r="G8" s="2">
        <v>881401</v>
      </c>
      <c r="H8" s="2"/>
      <c r="I8" s="2">
        <v>2546823</v>
      </c>
    </row>
    <row r="9" spans="2:9" x14ac:dyDescent="0.25">
      <c r="B9" t="s">
        <v>80</v>
      </c>
      <c r="C9" t="s">
        <v>82</v>
      </c>
      <c r="D9" s="2">
        <v>508984</v>
      </c>
      <c r="E9" s="2">
        <v>540496</v>
      </c>
      <c r="F9" s="2">
        <v>409403</v>
      </c>
      <c r="G9" s="2">
        <v>700015</v>
      </c>
      <c r="H9" s="2"/>
      <c r="I9" s="2">
        <v>2158898</v>
      </c>
    </row>
    <row r="10" spans="2:9" x14ac:dyDescent="0.25">
      <c r="B10" t="s">
        <v>110</v>
      </c>
      <c r="C10" t="s">
        <v>112</v>
      </c>
      <c r="D10" s="2">
        <v>182116</v>
      </c>
      <c r="E10" s="2">
        <v>1215741</v>
      </c>
      <c r="F10" s="2">
        <v>954816</v>
      </c>
      <c r="G10" s="2">
        <v>1082218</v>
      </c>
      <c r="H10" s="2"/>
      <c r="I10" s="2">
        <v>3434891</v>
      </c>
    </row>
    <row r="11" spans="2:9" ht="15.75" thickBot="1" x14ac:dyDescent="0.3">
      <c r="B11" t="s">
        <v>149</v>
      </c>
      <c r="C11" t="s">
        <v>151</v>
      </c>
      <c r="D11" s="2"/>
      <c r="E11" s="2">
        <v>297234</v>
      </c>
      <c r="F11" s="2">
        <v>704052</v>
      </c>
      <c r="G11" s="2">
        <v>1586397</v>
      </c>
      <c r="H11" s="2"/>
      <c r="I11" s="2">
        <v>2587683</v>
      </c>
    </row>
    <row r="12" spans="2:9" ht="15.75" thickBot="1" x14ac:dyDescent="0.3">
      <c r="B12" t="s">
        <v>177</v>
      </c>
      <c r="C12" t="s">
        <v>179</v>
      </c>
      <c r="D12" s="2"/>
      <c r="E12" s="3">
        <v>643065</v>
      </c>
      <c r="F12" s="2">
        <v>833287</v>
      </c>
      <c r="G12" s="2">
        <v>1431496</v>
      </c>
      <c r="H12" s="2">
        <v>74977</v>
      </c>
      <c r="I12" s="2">
        <v>2982825</v>
      </c>
    </row>
    <row r="13" spans="2:9" x14ac:dyDescent="0.25">
      <c r="B13" t="s">
        <v>212</v>
      </c>
      <c r="C13" t="s">
        <v>214</v>
      </c>
      <c r="D13" s="2"/>
      <c r="E13" s="2">
        <v>232521</v>
      </c>
      <c r="F13" s="2">
        <v>837565</v>
      </c>
      <c r="G13" s="2">
        <v>1490909</v>
      </c>
      <c r="H13" s="2">
        <v>57355</v>
      </c>
      <c r="I13" s="2">
        <v>2618350</v>
      </c>
    </row>
    <row r="14" spans="2:9" x14ac:dyDescent="0.25">
      <c r="B14" t="s">
        <v>253</v>
      </c>
      <c r="D14" s="2">
        <v>691100</v>
      </c>
      <c r="E14" s="2">
        <v>3299364</v>
      </c>
      <c r="F14" s="2">
        <v>5959757</v>
      </c>
      <c r="G14" s="2">
        <v>8456704</v>
      </c>
      <c r="H14" s="2">
        <v>266808</v>
      </c>
      <c r="I14" s="2">
        <v>18673733</v>
      </c>
    </row>
    <row r="17" spans="1:8" x14ac:dyDescent="0.25">
      <c r="A17" s="4" t="s">
        <v>254</v>
      </c>
      <c r="B17" t="s">
        <v>255</v>
      </c>
    </row>
    <row r="18" spans="1:8" x14ac:dyDescent="0.25">
      <c r="A18" s="4"/>
      <c r="B18">
        <f>+GETPIVOTDATA("CENA SPRZEDAŻY",$B$3,"DEALER","PL088    ","Miasto","Wrocław","Lata",2004)</f>
        <v>643065</v>
      </c>
    </row>
    <row r="19" spans="1:8" x14ac:dyDescent="0.25">
      <c r="A19" s="4"/>
      <c r="B19" s="5" t="s">
        <v>256</v>
      </c>
    </row>
    <row r="20" spans="1:8" x14ac:dyDescent="0.25">
      <c r="A20" s="4"/>
    </row>
    <row r="21" spans="1:8" x14ac:dyDescent="0.25">
      <c r="A21" s="4"/>
    </row>
    <row r="22" spans="1:8" x14ac:dyDescent="0.25">
      <c r="A22" s="4" t="s">
        <v>257</v>
      </c>
      <c r="B22" t="s">
        <v>258</v>
      </c>
    </row>
    <row r="23" spans="1:8" x14ac:dyDescent="0.25">
      <c r="A23" s="4"/>
    </row>
    <row r="24" spans="1:8" x14ac:dyDescent="0.25">
      <c r="A24" s="4"/>
    </row>
    <row r="25" spans="1:8" x14ac:dyDescent="0.25">
      <c r="D25" s="4" t="s">
        <v>0</v>
      </c>
      <c r="E25" s="4" t="s">
        <v>7</v>
      </c>
      <c r="F25" s="4">
        <v>2006</v>
      </c>
      <c r="H25" t="s">
        <v>259</v>
      </c>
    </row>
    <row r="26" spans="1:8" x14ac:dyDescent="0.25">
      <c r="D26" t="s">
        <v>8</v>
      </c>
      <c r="E26" t="s">
        <v>12</v>
      </c>
      <c r="F26">
        <f>+GETPIVOTDATA("CENA SPRZEDAŻY",$B$3,"DEALER",$D26,"Miasto",$E26,"Lata",$F$25)</f>
        <v>1284268</v>
      </c>
      <c r="H26">
        <v>2003</v>
      </c>
    </row>
    <row r="27" spans="1:8" x14ac:dyDescent="0.25">
      <c r="D27" t="s">
        <v>53</v>
      </c>
      <c r="E27" t="s">
        <v>55</v>
      </c>
      <c r="F27">
        <f t="shared" ref="F27:F32" si="0">+GETPIVOTDATA("CENA SPRZEDAŻY",$B$3,"DEALER",$D27,"Miasto",$E27,"Lata",$F$25)</f>
        <v>881401</v>
      </c>
      <c r="H27">
        <v>2004</v>
      </c>
    </row>
    <row r="28" spans="1:8" x14ac:dyDescent="0.25">
      <c r="D28" t="s">
        <v>80</v>
      </c>
      <c r="E28" t="s">
        <v>82</v>
      </c>
      <c r="F28">
        <f t="shared" si="0"/>
        <v>700015</v>
      </c>
      <c r="H28">
        <v>2005</v>
      </c>
    </row>
    <row r="29" spans="1:8" x14ac:dyDescent="0.25">
      <c r="D29" t="s">
        <v>110</v>
      </c>
      <c r="E29" t="s">
        <v>112</v>
      </c>
      <c r="F29">
        <f t="shared" si="0"/>
        <v>1082218</v>
      </c>
      <c r="H29">
        <v>2006</v>
      </c>
    </row>
    <row r="30" spans="1:8" x14ac:dyDescent="0.25">
      <c r="D30" t="s">
        <v>149</v>
      </c>
      <c r="E30" t="s">
        <v>151</v>
      </c>
      <c r="F30">
        <f t="shared" si="0"/>
        <v>1586397</v>
      </c>
      <c r="H30">
        <v>2007</v>
      </c>
    </row>
    <row r="31" spans="1:8" x14ac:dyDescent="0.25">
      <c r="D31" t="s">
        <v>177</v>
      </c>
      <c r="E31" t="s">
        <v>179</v>
      </c>
      <c r="F31">
        <f t="shared" si="0"/>
        <v>1431496</v>
      </c>
    </row>
    <row r="32" spans="1:8" x14ac:dyDescent="0.25">
      <c r="D32" t="s">
        <v>212</v>
      </c>
      <c r="E32" t="s">
        <v>214</v>
      </c>
      <c r="F32">
        <f t="shared" si="0"/>
        <v>1490909</v>
      </c>
    </row>
    <row r="33" spans="5:6" x14ac:dyDescent="0.25">
      <c r="E33" s="4" t="s">
        <v>260</v>
      </c>
      <c r="F33" s="4">
        <f>+SUM(F26:F32)</f>
        <v>8456704</v>
      </c>
    </row>
  </sheetData>
  <dataValidations count="1">
    <dataValidation type="list" allowBlank="1" showInputMessage="1" showErrorMessage="1" sqref="F25">
      <formula1>$H$25:$H$30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22" sqref="C22"/>
    </sheetView>
  </sheetViews>
  <sheetFormatPr defaultRowHeight="15" x14ac:dyDescent="0.25"/>
  <cols>
    <col min="1" max="1" width="2.5703125" bestFit="1" customWidth="1"/>
  </cols>
  <sheetData>
    <row r="1" spans="1:4" x14ac:dyDescent="0.25">
      <c r="A1" s="4" t="s">
        <v>254</v>
      </c>
      <c r="B1" t="s">
        <v>261</v>
      </c>
    </row>
    <row r="2" spans="1:4" x14ac:dyDescent="0.25">
      <c r="A2" s="4"/>
    </row>
    <row r="3" spans="1:4" x14ac:dyDescent="0.25">
      <c r="A3" s="4"/>
      <c r="C3" t="s">
        <v>0</v>
      </c>
      <c r="D3" t="s">
        <v>3</v>
      </c>
    </row>
    <row r="4" spans="1:4" x14ac:dyDescent="0.25">
      <c r="A4" s="4"/>
      <c r="C4" t="s">
        <v>8</v>
      </c>
      <c r="D4">
        <f>+SUMIFS(Dane!$D$1:$D$209,Dane!$A$1:$A$209,$C4)</f>
        <v>2344263</v>
      </c>
    </row>
    <row r="5" spans="1:4" x14ac:dyDescent="0.25">
      <c r="A5" s="4"/>
      <c r="C5" t="s">
        <v>53</v>
      </c>
      <c r="D5">
        <f>+SUMIFS(Dane!$D$1:$D$209,Dane!$A$1:$A$209,$C5)</f>
        <v>2546823</v>
      </c>
    </row>
    <row r="6" spans="1:4" x14ac:dyDescent="0.25">
      <c r="A6" s="4"/>
      <c r="C6" t="s">
        <v>80</v>
      </c>
      <c r="D6">
        <f>+SUMIFS(Dane!$D$1:$D$209,Dane!$A$1:$A$209,$C6)</f>
        <v>2158898</v>
      </c>
    </row>
    <row r="7" spans="1:4" x14ac:dyDescent="0.25">
      <c r="A7" s="4"/>
      <c r="C7" t="s">
        <v>110</v>
      </c>
      <c r="D7">
        <f>+SUMIFS(Dane!$D$1:$D$209,Dane!$A$1:$A$209,$C7)</f>
        <v>3434891</v>
      </c>
    </row>
    <row r="8" spans="1:4" x14ac:dyDescent="0.25">
      <c r="A8" s="4"/>
      <c r="C8" t="s">
        <v>149</v>
      </c>
      <c r="D8">
        <f>+SUMIFS(Dane!$D$1:$D$209,Dane!$A$1:$A$209,$C8)</f>
        <v>2587683</v>
      </c>
    </row>
    <row r="9" spans="1:4" x14ac:dyDescent="0.25">
      <c r="A9" s="4"/>
      <c r="C9" t="s">
        <v>177</v>
      </c>
      <c r="D9">
        <f>+SUMIFS(Dane!$D$1:$D$209,Dane!$A$1:$A$209,$C9)</f>
        <v>2982825</v>
      </c>
    </row>
    <row r="10" spans="1:4" x14ac:dyDescent="0.25">
      <c r="A10" s="4"/>
      <c r="C10" t="s">
        <v>212</v>
      </c>
      <c r="D10">
        <f>+SUMIFS(Dane!$D$1:$D$209,Dane!$A$1:$A$209,$C10)</f>
        <v>2618350</v>
      </c>
    </row>
    <row r="11" spans="1:4" x14ac:dyDescent="0.25">
      <c r="A11" s="4"/>
    </row>
    <row r="12" spans="1:4" x14ac:dyDescent="0.25">
      <c r="A12" s="4" t="s">
        <v>257</v>
      </c>
      <c r="B12" t="s">
        <v>262</v>
      </c>
    </row>
    <row r="13" spans="1:4" x14ac:dyDescent="0.25">
      <c r="A13" s="4"/>
    </row>
    <row r="14" spans="1:4" x14ac:dyDescent="0.25">
      <c r="A14" s="4"/>
      <c r="C14">
        <f>+SUMIFS(Dane!$D$1:$D$209,Dane!$F$1:$F$209,"LIMUZYNA",Dane!$C$1:$C$209,"&gt;90000")</f>
        <v>142944</v>
      </c>
      <c r="D14" s="5" t="s">
        <v>263</v>
      </c>
    </row>
    <row r="15" spans="1:4" x14ac:dyDescent="0.25">
      <c r="A15" s="4"/>
      <c r="D15" s="5"/>
    </row>
    <row r="16" spans="1:4" x14ac:dyDescent="0.25">
      <c r="A16" s="4"/>
      <c r="C16" s="5" t="s">
        <v>264</v>
      </c>
    </row>
    <row r="17" spans="1:4" x14ac:dyDescent="0.25">
      <c r="A17" s="4"/>
      <c r="C17" s="5"/>
    </row>
    <row r="18" spans="1:4" x14ac:dyDescent="0.25">
      <c r="A18" s="4" t="s">
        <v>265</v>
      </c>
      <c r="B18" t="s">
        <v>266</v>
      </c>
    </row>
    <row r="20" spans="1:4" x14ac:dyDescent="0.25">
      <c r="C20">
        <f>+SUMIFS(Dane!$C$1:$C$209,Dane!$F$1:$F$209,"C*")</f>
        <v>2650182</v>
      </c>
      <c r="D20" s="5" t="s">
        <v>267</v>
      </c>
    </row>
    <row r="21" spans="1:4" x14ac:dyDescent="0.25">
      <c r="D21" s="5"/>
    </row>
    <row r="22" spans="1:4" x14ac:dyDescent="0.25">
      <c r="C22" s="5" t="s">
        <v>268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5"/>
  <sheetViews>
    <sheetView tabSelected="1" workbookViewId="0">
      <selection activeCell="G11" sqref="G11"/>
    </sheetView>
  </sheetViews>
  <sheetFormatPr defaultRowHeight="15" x14ac:dyDescent="0.25"/>
  <sheetData>
    <row r="3" spans="2:3" x14ac:dyDescent="0.25">
      <c r="B3" t="e">
        <f>+GETPIVOTDATA("CENA SPRZEDAŻY",$B$3,"DEALER",$D26,"Miasto",$E26,"Lata",$F$25)</f>
        <v>#REF!</v>
      </c>
      <c r="C3" s="5" t="s">
        <v>269</v>
      </c>
    </row>
    <row r="5" spans="2:3" x14ac:dyDescent="0.25">
      <c r="B5" t="str">
        <f>+IFERROR(GETPIVOTDATA("CENA SPRZEDAŻY",$B$3,"DEALER",$D26,"Miasto",$E26,"Lata",$F$25),"BŁĄD")</f>
        <v>BŁĄD</v>
      </c>
      <c r="C5" s="5" t="s">
        <v>270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Dane</vt:lpstr>
      <vt:lpstr>Weźdanetabeli</vt:lpstr>
      <vt:lpstr>Suma.warunków</vt:lpstr>
      <vt:lpstr>Jeżeli.błąd</vt:lpstr>
      <vt:lpstr>Szukana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Magda</cp:lastModifiedBy>
  <dcterms:created xsi:type="dcterms:W3CDTF">2016-12-29T13:16:57Z</dcterms:created>
  <dcterms:modified xsi:type="dcterms:W3CDTF">2016-12-29T14:58:33Z</dcterms:modified>
</cp:coreProperties>
</file>