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 activeTab="1"/>
  </bookViews>
  <sheets>
    <sheet name="wykres" sheetId="3" r:id="rId1"/>
    <sheet name="Dane" sheetId="1" r:id="rId2"/>
  </sheets>
  <calcPr calcId="144525"/>
</workbook>
</file>

<file path=xl/calcChain.xml><?xml version="1.0" encoding="utf-8"?>
<calcChain xmlns="http://schemas.openxmlformats.org/spreadsheetml/2006/main">
  <c r="S41" i="1" l="1"/>
  <c r="T41" i="1" l="1"/>
  <c r="U41" i="1" s="1"/>
  <c r="S42" i="1"/>
  <c r="T42" i="1"/>
  <c r="U42" i="1"/>
  <c r="S43" i="1"/>
  <c r="T43" i="1"/>
  <c r="U43" i="1"/>
  <c r="S44" i="1"/>
  <c r="T44" i="1"/>
  <c r="U44" i="1" s="1"/>
  <c r="S45" i="1"/>
  <c r="T45" i="1"/>
  <c r="U45" i="1" s="1"/>
  <c r="K8" i="1" l="1"/>
  <c r="L8" i="1"/>
  <c r="M8" i="1"/>
  <c r="N8" i="1"/>
  <c r="O8" i="1"/>
  <c r="K9" i="1"/>
  <c r="L9" i="1"/>
  <c r="M9" i="1"/>
  <c r="N9" i="1"/>
  <c r="O9" i="1"/>
  <c r="K10" i="1"/>
  <c r="L10" i="1"/>
  <c r="M10" i="1"/>
  <c r="N10" i="1"/>
  <c r="O10" i="1"/>
  <c r="K11" i="1"/>
  <c r="L11" i="1"/>
  <c r="M11" i="1"/>
  <c r="N11" i="1"/>
  <c r="O11" i="1"/>
  <c r="K12" i="1"/>
  <c r="L12" i="1"/>
  <c r="M12" i="1"/>
  <c r="N12" i="1"/>
  <c r="O12" i="1"/>
  <c r="K13" i="1"/>
  <c r="L13" i="1"/>
  <c r="M13" i="1"/>
  <c r="N13" i="1"/>
  <c r="O13" i="1"/>
  <c r="K14" i="1"/>
  <c r="L14" i="1"/>
  <c r="M14" i="1"/>
  <c r="N14" i="1"/>
  <c r="O14" i="1"/>
  <c r="K15" i="1"/>
  <c r="L15" i="1"/>
  <c r="M15" i="1"/>
  <c r="N15" i="1"/>
  <c r="O15" i="1"/>
  <c r="K16" i="1"/>
  <c r="L16" i="1"/>
  <c r="M16" i="1"/>
  <c r="N16" i="1"/>
  <c r="O16" i="1"/>
  <c r="K17" i="1"/>
  <c r="L17" i="1"/>
  <c r="M17" i="1"/>
  <c r="N17" i="1"/>
  <c r="O17" i="1"/>
  <c r="K18" i="1"/>
  <c r="L18" i="1"/>
  <c r="M18" i="1"/>
  <c r="N18" i="1"/>
  <c r="O18" i="1"/>
  <c r="K19" i="1"/>
  <c r="L19" i="1"/>
  <c r="M19" i="1"/>
  <c r="N19" i="1"/>
  <c r="O19" i="1"/>
  <c r="K20" i="1"/>
  <c r="L20" i="1"/>
  <c r="M20" i="1"/>
  <c r="N20" i="1"/>
  <c r="O20" i="1"/>
  <c r="K21" i="1"/>
  <c r="L21" i="1"/>
  <c r="M21" i="1"/>
  <c r="N21" i="1"/>
  <c r="O21" i="1"/>
  <c r="K22" i="1"/>
  <c r="L22" i="1"/>
  <c r="M22" i="1"/>
  <c r="N22" i="1"/>
  <c r="O22" i="1"/>
  <c r="K23" i="1"/>
  <c r="L23" i="1"/>
  <c r="M23" i="1"/>
  <c r="N23" i="1"/>
  <c r="O23" i="1"/>
  <c r="K24" i="1"/>
  <c r="L24" i="1"/>
  <c r="M24" i="1"/>
  <c r="N24" i="1"/>
  <c r="O24" i="1"/>
  <c r="K25" i="1"/>
  <c r="L25" i="1"/>
  <c r="M25" i="1"/>
  <c r="N25" i="1"/>
  <c r="O25" i="1"/>
  <c r="K26" i="1"/>
  <c r="L26" i="1"/>
  <c r="M26" i="1"/>
  <c r="N26" i="1"/>
  <c r="O26" i="1"/>
  <c r="K27" i="1"/>
  <c r="L27" i="1"/>
  <c r="M27" i="1"/>
  <c r="N27" i="1"/>
  <c r="O27" i="1"/>
  <c r="K28" i="1"/>
  <c r="L28" i="1"/>
  <c r="M28" i="1"/>
  <c r="N28" i="1"/>
  <c r="O28" i="1"/>
  <c r="K29" i="1"/>
  <c r="L29" i="1"/>
  <c r="M29" i="1"/>
  <c r="N29" i="1"/>
  <c r="O29" i="1"/>
  <c r="K30" i="1"/>
  <c r="L30" i="1"/>
  <c r="M30" i="1"/>
  <c r="N30" i="1"/>
  <c r="O30" i="1"/>
  <c r="K31" i="1"/>
  <c r="L31" i="1"/>
  <c r="M31" i="1"/>
  <c r="N31" i="1"/>
  <c r="O31" i="1"/>
  <c r="K32" i="1"/>
  <c r="L32" i="1"/>
  <c r="M32" i="1"/>
  <c r="N32" i="1"/>
  <c r="O32" i="1"/>
  <c r="K33" i="1"/>
  <c r="L33" i="1"/>
  <c r="M33" i="1"/>
  <c r="N33" i="1"/>
  <c r="O33" i="1"/>
  <c r="K34" i="1"/>
  <c r="L34" i="1"/>
  <c r="M34" i="1"/>
  <c r="N34" i="1"/>
  <c r="O34" i="1"/>
  <c r="K35" i="1"/>
  <c r="L35" i="1"/>
  <c r="M35" i="1"/>
  <c r="N35" i="1"/>
  <c r="O35" i="1"/>
  <c r="K36" i="1"/>
  <c r="L36" i="1"/>
  <c r="M36" i="1"/>
  <c r="N36" i="1"/>
  <c r="O36" i="1"/>
  <c r="K37" i="1"/>
  <c r="L37" i="1"/>
  <c r="M37" i="1"/>
  <c r="N37" i="1"/>
  <c r="O37" i="1"/>
  <c r="K38" i="1"/>
  <c r="L38" i="1"/>
  <c r="M38" i="1"/>
  <c r="N38" i="1"/>
  <c r="O38" i="1"/>
  <c r="K39" i="1"/>
  <c r="L39" i="1"/>
  <c r="M39" i="1"/>
  <c r="N39" i="1"/>
  <c r="O39" i="1"/>
  <c r="K40" i="1"/>
  <c r="L40" i="1"/>
  <c r="M40" i="1"/>
  <c r="N40" i="1"/>
  <c r="O40" i="1"/>
  <c r="K41" i="1"/>
  <c r="L41" i="1"/>
  <c r="M41" i="1"/>
  <c r="N41" i="1"/>
  <c r="O41" i="1"/>
  <c r="K42" i="1"/>
  <c r="L42" i="1"/>
  <c r="M42" i="1"/>
  <c r="N42" i="1"/>
  <c r="O42" i="1"/>
  <c r="K43" i="1"/>
  <c r="L43" i="1"/>
  <c r="M43" i="1"/>
  <c r="N43" i="1"/>
  <c r="O43" i="1"/>
  <c r="K44" i="1"/>
  <c r="L44" i="1"/>
  <c r="M44" i="1"/>
  <c r="N44" i="1"/>
  <c r="O44" i="1"/>
  <c r="K45" i="1"/>
  <c r="L45" i="1"/>
  <c r="M45" i="1"/>
  <c r="N45" i="1"/>
  <c r="O45" i="1"/>
  <c r="K46" i="1"/>
  <c r="L46" i="1"/>
  <c r="M46" i="1"/>
  <c r="N46" i="1"/>
  <c r="O46" i="1"/>
  <c r="K47" i="1"/>
  <c r="L47" i="1"/>
  <c r="M47" i="1"/>
  <c r="N47" i="1"/>
  <c r="O47" i="1"/>
  <c r="K48" i="1"/>
  <c r="L48" i="1"/>
  <c r="M48" i="1"/>
  <c r="N48" i="1"/>
  <c r="O48" i="1"/>
  <c r="L7" i="1"/>
  <c r="M7" i="1"/>
  <c r="N7" i="1"/>
  <c r="O7" i="1"/>
  <c r="K7" i="1"/>
</calcChain>
</file>

<file path=xl/sharedStrings.xml><?xml version="1.0" encoding="utf-8"?>
<sst xmlns="http://schemas.openxmlformats.org/spreadsheetml/2006/main" count="32" uniqueCount="26">
  <si>
    <t>Wskaźniki Cen</t>
  </si>
  <si>
    <r>
      <t xml:space="preserve">Okresy
</t>
    </r>
    <r>
      <rPr>
        <i/>
        <sz val="8"/>
        <rFont val="Arial"/>
        <family val="2"/>
        <charset val="238"/>
      </rPr>
      <t>Periods</t>
    </r>
  </si>
  <si>
    <r>
      <t xml:space="preserve">energia elektryczna dla gospodarstw domowych (taryfa            G-11)                   </t>
    </r>
    <r>
      <rPr>
        <i/>
        <sz val="8"/>
        <rFont val="Arial"/>
        <family val="2"/>
        <charset val="238"/>
      </rPr>
      <t xml:space="preserve">  electricity for households (G-11 tariff) </t>
    </r>
  </si>
  <si>
    <t>za 1 kWh</t>
  </si>
  <si>
    <t xml:space="preserve">per kWh </t>
  </si>
  <si>
    <r>
      <t xml:space="preserve"> gaz ziemny wysokometanowy z sieci dla gospodarstw domowych (taryfa           W-1.1)                 </t>
    </r>
    <r>
      <rPr>
        <i/>
        <sz val="8"/>
        <rFont val="Arial"/>
        <family val="2"/>
        <charset val="238"/>
      </rPr>
      <t xml:space="preserve">  natural net-gas for households (W-1.1 tariff) </t>
    </r>
  </si>
  <si>
    <r>
      <t xml:space="preserve">ciepła woda                 </t>
    </r>
    <r>
      <rPr>
        <i/>
        <sz val="8"/>
        <rFont val="Arial"/>
        <family val="2"/>
        <charset val="238"/>
      </rPr>
      <t xml:space="preserve"> hot water </t>
    </r>
  </si>
  <si>
    <r>
      <t>za 1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                   </t>
    </r>
  </si>
  <si>
    <r>
      <t xml:space="preserve"> </t>
    </r>
    <r>
      <rPr>
        <i/>
        <sz val="8"/>
        <rFont val="Arial"/>
        <family val="2"/>
        <charset val="238"/>
      </rPr>
      <t>per m</t>
    </r>
    <r>
      <rPr>
        <i/>
        <vertAlign val="superscript"/>
        <sz val="8"/>
        <rFont val="Arial"/>
        <family val="2"/>
        <charset val="238"/>
      </rPr>
      <t>3</t>
    </r>
  </si>
  <si>
    <r>
      <t xml:space="preserve">benzyna silnikowa bezołowiowa, 
95-oktanowa                       </t>
    </r>
    <r>
      <rPr>
        <i/>
        <sz val="8"/>
        <rFont val="Arial"/>
        <family val="2"/>
        <charset val="238"/>
      </rPr>
      <t xml:space="preserve"> unleaded 95 octane motor petrol </t>
    </r>
  </si>
  <si>
    <t>olej napędowy           diesel oil</t>
  </si>
  <si>
    <t>za 1 l</t>
  </si>
  <si>
    <t>per l</t>
  </si>
  <si>
    <t>Podsumowanie</t>
  </si>
  <si>
    <t>Energia elektryczna</t>
  </si>
  <si>
    <t>gaz ziemny</t>
  </si>
  <si>
    <t>ciepła woda</t>
  </si>
  <si>
    <t>benzyna</t>
  </si>
  <si>
    <t>olej napędowy</t>
  </si>
  <si>
    <t>jednostka</t>
  </si>
  <si>
    <t>kWh</t>
  </si>
  <si>
    <r>
      <t>1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</si>
  <si>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1 l</t>
  </si>
  <si>
    <t>Start</t>
  </si>
  <si>
    <t>Koniec</t>
  </si>
  <si>
    <t>Wzrost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</si>
</sst>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zł&quot;"/>
    <numFmt numFmtId="165" formatCode="[$-415]mmm\ yy;@"/>
    <numFmt numFmtId="166" formatCode="_(&quot;$&quot;* #,##0.00_);_(&quot;$&quot;* \(#,##0.00\);_(&quot;$&quot;* &quot;-&quot;??_);_(@_)"/>
    <numFmt numFmtId="167" formatCode="_(* #,##0.00_);_(* \(#,##0.00\);_(* &quot;-&quot;??_);_(@_)"/>
  </numFmts>
  <fonts count="3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37437055574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9">
    <xf numFmtId="0" fontId="0" fillId="0" borderId="0"/>
    <xf numFmtId="0" fontId="4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/>
    <xf numFmtId="0" fontId="21" fillId="20" borderId="1" applyNumberFormat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26" fillId="3" borderId="0" applyNumberFormat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36" applyFont="1" applyFill="1" applyBorder="1" applyAlignment="1">
      <alignment vertical="center" wrapText="1"/>
    </xf>
    <xf numFmtId="0" fontId="5" fillId="0" borderId="0" xfId="36" applyFont="1" applyFill="1" applyBorder="1" applyAlignment="1">
      <alignment horizontal="center" vertical="center" wrapText="1"/>
    </xf>
    <xf numFmtId="0" fontId="5" fillId="24" borderId="10" xfId="36" applyFont="1" applyFill="1" applyBorder="1" applyAlignment="1">
      <alignment horizontal="center" vertical="center" wrapText="1"/>
    </xf>
    <xf numFmtId="0" fontId="5" fillId="24" borderId="10" xfId="36" applyFont="1" applyFill="1" applyBorder="1" applyAlignment="1">
      <alignment horizontal="center" wrapText="1"/>
    </xf>
    <xf numFmtId="0" fontId="5" fillId="24" borderId="10" xfId="36" applyFont="1" applyFill="1" applyBorder="1" applyAlignment="1">
      <alignment horizontal="center" vertical="center" wrapText="1"/>
    </xf>
    <xf numFmtId="0" fontId="7" fillId="0" borderId="0" xfId="36" applyFont="1" applyFill="1" applyBorder="1" applyAlignment="1">
      <alignment vertical="center" wrapText="1"/>
    </xf>
    <xf numFmtId="0" fontId="5" fillId="0" borderId="0" xfId="36" applyFont="1" applyFill="1" applyBorder="1" applyAlignment="1">
      <alignment wrapText="1"/>
    </xf>
    <xf numFmtId="0" fontId="6" fillId="0" borderId="0" xfId="36"/>
    <xf numFmtId="2" fontId="6" fillId="0" borderId="0" xfId="36" applyNumberFormat="1" applyAlignment="1">
      <alignment horizontal="right" vertical="center"/>
    </xf>
    <xf numFmtId="2" fontId="6" fillId="0" borderId="0" xfId="36" applyNumberFormat="1"/>
    <xf numFmtId="0" fontId="5" fillId="25" borderId="10" xfId="36" applyFont="1" applyFill="1" applyBorder="1" applyAlignment="1">
      <alignment horizontal="center" wrapText="1"/>
    </xf>
    <xf numFmtId="2" fontId="28" fillId="0" borderId="12" xfId="0" applyNumberFormat="1" applyFont="1" applyBorder="1"/>
    <xf numFmtId="2" fontId="29" fillId="0" borderId="12" xfId="0" applyNumberFormat="1" applyFont="1" applyBorder="1"/>
    <xf numFmtId="2" fontId="30" fillId="0" borderId="12" xfId="0" applyNumberFormat="1" applyFont="1" applyBorder="1"/>
    <xf numFmtId="164" fontId="0" fillId="0" borderId="12" xfId="0" applyNumberFormat="1" applyBorder="1"/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31" fillId="0" borderId="12" xfId="0" applyNumberFormat="1" applyFont="1" applyBorder="1"/>
    <xf numFmtId="2" fontId="1" fillId="0" borderId="12" xfId="0" applyNumberFormat="1" applyFont="1" applyBorder="1"/>
    <xf numFmtId="10" fontId="0" fillId="0" borderId="12" xfId="0" applyNumberFormat="1" applyBorder="1"/>
    <xf numFmtId="9" fontId="33" fillId="0" borderId="13" xfId="47" applyFont="1" applyBorder="1" applyAlignment="1">
      <alignment horizontal="right" vertical="center"/>
    </xf>
    <xf numFmtId="165" fontId="6" fillId="26" borderId="14" xfId="36" applyNumberFormat="1" applyFont="1" applyFill="1" applyBorder="1"/>
    <xf numFmtId="164" fontId="6" fillId="26" borderId="14" xfId="36" applyNumberFormat="1" applyFill="1" applyBorder="1"/>
    <xf numFmtId="164" fontId="6" fillId="26" borderId="14" xfId="36" applyNumberFormat="1" applyFill="1" applyBorder="1" applyAlignment="1">
      <alignment horizontal="right" vertical="center"/>
    </xf>
    <xf numFmtId="164" fontId="6" fillId="26" borderId="15" xfId="36" applyNumberFormat="1" applyFill="1" applyBorder="1"/>
    <xf numFmtId="0" fontId="7" fillId="25" borderId="11" xfId="36" applyFont="1" applyFill="1" applyBorder="1" applyAlignment="1">
      <alignment horizontal="center" vertical="center" wrapText="1"/>
    </xf>
    <xf numFmtId="165" fontId="6" fillId="26" borderId="15" xfId="36" applyNumberFormat="1" applyFont="1" applyFill="1" applyBorder="1"/>
    <xf numFmtId="0" fontId="5" fillId="24" borderId="11" xfId="36" applyFont="1" applyFill="1" applyBorder="1" applyAlignment="1">
      <alignment horizontal="center" vertical="center" wrapText="1"/>
    </xf>
    <xf numFmtId="2" fontId="0" fillId="26" borderId="14" xfId="0" applyNumberFormat="1" applyFill="1" applyBorder="1"/>
    <xf numFmtId="0" fontId="0" fillId="26" borderId="15" xfId="0" applyFill="1" applyBorder="1"/>
    <xf numFmtId="0" fontId="5" fillId="24" borderId="11" xfId="36" applyFont="1" applyFill="1" applyBorder="1" applyAlignment="1">
      <alignment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0" fontId="2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5" fillId="25" borderId="10" xfId="36" applyFont="1" applyFill="1" applyBorder="1" applyAlignment="1">
      <alignment horizontal="center" wrapText="1"/>
    </xf>
    <xf numFmtId="0" fontId="7" fillId="25" borderId="11" xfId="36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5" borderId="11" xfId="36" applyFont="1" applyFill="1" applyBorder="1" applyAlignment="1">
      <alignment horizontal="center" vertical="center" wrapText="1"/>
    </xf>
    <xf numFmtId="0" fontId="5" fillId="24" borderId="10" xfId="36" applyFont="1" applyFill="1" applyBorder="1" applyAlignment="1">
      <alignment horizontal="center" vertical="center" wrapText="1"/>
    </xf>
    <xf numFmtId="0" fontId="5" fillId="24" borderId="11" xfId="36" applyFont="1" applyFill="1" applyBorder="1" applyAlignment="1">
      <alignment horizontal="center" vertical="center" wrapText="1"/>
    </xf>
  </cellXfs>
  <cellStyles count="49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45"/>
    <cellStyle name="Hiperłącze 2" xfId="48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e 2" xfId="35"/>
    <cellStyle name="Normalny" xfId="0" builtinId="0"/>
    <cellStyle name="Normalny 2" xfId="1"/>
    <cellStyle name="Normalny 3" xfId="44"/>
    <cellStyle name="Normalny_tabl.14" xfId="36"/>
    <cellStyle name="Obliczenia 2" xfId="37"/>
    <cellStyle name="Procentowy 2" xfId="47"/>
    <cellStyle name="Suma 2" xfId="38"/>
    <cellStyle name="Tekst objaśnienia 2" xfId="39"/>
    <cellStyle name="Tekst ostrzeżenia 2" xfId="40"/>
    <cellStyle name="Tytuł 2" xfId="41"/>
    <cellStyle name="Uwaga 2" xfId="42"/>
    <cellStyle name="Walutowy 2" xfId="46"/>
    <cellStyle name="Złe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pl-PL"/>
              <a:t>Wskaźniki cen</a:t>
            </a:r>
            <a:endParaRPr lang="pl-PL" sz="1800" b="0" i="0" u="none" strike="noStrike" baseline="0">
              <a:effectLst/>
            </a:endParaRPr>
          </a:p>
          <a:p>
            <a:pPr algn="l">
              <a:defRPr/>
            </a:pPr>
            <a:r>
              <a:rPr lang="pl-PL" sz="1300">
                <a:solidFill>
                  <a:schemeClr val="bg1">
                    <a:lumMod val="50000"/>
                  </a:schemeClr>
                </a:solidFill>
              </a:rPr>
              <a:t>Styczeń 2010 - lipiec 2013</a:t>
            </a:r>
          </a:p>
        </c:rich>
      </c:tx>
      <c:layout>
        <c:manualLayout>
          <c:xMode val="edge"/>
          <c:yMode val="edge"/>
          <c:x val="6.4972000826835158E-2"/>
          <c:y val="1.0011968291846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030665864760156E-2"/>
          <c:y val="0.11400654834230828"/>
          <c:w val="0.89471717142205598"/>
          <c:h val="0.51523303187032277"/>
        </c:manualLayout>
      </c:layout>
      <c:lineChart>
        <c:grouping val="standard"/>
        <c:varyColors val="0"/>
        <c:ser>
          <c:idx val="0"/>
          <c:order val="0"/>
          <c:tx>
            <c:v>energia elektryczna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Dane!$J$6:$J$48</c:f>
              <c:numCache>
                <c:formatCode>[$-415]mmm\ yy;@</c:formatCode>
                <c:ptCount val="4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</c:numCache>
            </c:numRef>
          </c:cat>
          <c:val>
            <c:numRef>
              <c:f>Dane!$K$6:$K$48</c:f>
              <c:numCache>
                <c:formatCode>0.00</c:formatCode>
                <c:ptCount val="43"/>
                <c:pt idx="0" formatCode="General">
                  <c:v>100</c:v>
                </c:pt>
                <c:pt idx="1">
                  <c:v>101.75438596491227</c:v>
                </c:pt>
                <c:pt idx="2">
                  <c:v>103.50877192982458</c:v>
                </c:pt>
                <c:pt idx="3">
                  <c:v>103.50877192982458</c:v>
                </c:pt>
                <c:pt idx="4">
                  <c:v>103.50877192982458</c:v>
                </c:pt>
                <c:pt idx="5">
                  <c:v>103.50877192982458</c:v>
                </c:pt>
                <c:pt idx="6">
                  <c:v>103.50877192982458</c:v>
                </c:pt>
                <c:pt idx="7">
                  <c:v>103.50877192982458</c:v>
                </c:pt>
                <c:pt idx="8">
                  <c:v>103.50877192982458</c:v>
                </c:pt>
                <c:pt idx="9">
                  <c:v>103.50877192982458</c:v>
                </c:pt>
                <c:pt idx="10">
                  <c:v>103.50877192982458</c:v>
                </c:pt>
                <c:pt idx="11">
                  <c:v>103.50877192982458</c:v>
                </c:pt>
                <c:pt idx="12">
                  <c:v>110.5263157894737</c:v>
                </c:pt>
                <c:pt idx="13">
                  <c:v>110.5263157894737</c:v>
                </c:pt>
                <c:pt idx="14">
                  <c:v>110.5263157894737</c:v>
                </c:pt>
                <c:pt idx="15">
                  <c:v>110.5263157894737</c:v>
                </c:pt>
                <c:pt idx="16">
                  <c:v>110.5263157894737</c:v>
                </c:pt>
                <c:pt idx="17">
                  <c:v>110.5263157894737</c:v>
                </c:pt>
                <c:pt idx="18">
                  <c:v>110.5263157894737</c:v>
                </c:pt>
                <c:pt idx="19">
                  <c:v>110.5263157894737</c:v>
                </c:pt>
                <c:pt idx="20">
                  <c:v>110.5263157894737</c:v>
                </c:pt>
                <c:pt idx="21">
                  <c:v>110.5263157894737</c:v>
                </c:pt>
                <c:pt idx="22">
                  <c:v>110.5263157894737</c:v>
                </c:pt>
                <c:pt idx="23">
                  <c:v>110.5263157894737</c:v>
                </c:pt>
                <c:pt idx="24">
                  <c:v>115.78947368421053</c:v>
                </c:pt>
                <c:pt idx="25">
                  <c:v>115.78947368421053</c:v>
                </c:pt>
                <c:pt idx="26">
                  <c:v>115.78947368421053</c:v>
                </c:pt>
                <c:pt idx="27">
                  <c:v>115.78947368421053</c:v>
                </c:pt>
                <c:pt idx="28">
                  <c:v>115.78947368421053</c:v>
                </c:pt>
                <c:pt idx="29">
                  <c:v>115.78947368421053</c:v>
                </c:pt>
                <c:pt idx="30">
                  <c:v>115.78947368421053</c:v>
                </c:pt>
                <c:pt idx="31">
                  <c:v>115.78947368421053</c:v>
                </c:pt>
                <c:pt idx="32">
                  <c:v>115.78947368421053</c:v>
                </c:pt>
                <c:pt idx="33">
                  <c:v>115.78947368421053</c:v>
                </c:pt>
                <c:pt idx="34">
                  <c:v>115.78947368421053</c:v>
                </c:pt>
                <c:pt idx="35">
                  <c:v>115.78947368421053</c:v>
                </c:pt>
                <c:pt idx="36">
                  <c:v>117.54385964912282</c:v>
                </c:pt>
                <c:pt idx="37">
                  <c:v>117.54385964912282</c:v>
                </c:pt>
                <c:pt idx="38">
                  <c:v>117.54385964912282</c:v>
                </c:pt>
                <c:pt idx="39">
                  <c:v>117.54385964912282</c:v>
                </c:pt>
                <c:pt idx="40">
                  <c:v>117.54385964912282</c:v>
                </c:pt>
                <c:pt idx="41">
                  <c:v>117.54385964912282</c:v>
                </c:pt>
                <c:pt idx="42">
                  <c:v>115.78947368421053</c:v>
                </c:pt>
              </c:numCache>
            </c:numRef>
          </c:val>
          <c:smooth val="0"/>
        </c:ser>
        <c:ser>
          <c:idx val="1"/>
          <c:order val="1"/>
          <c:tx>
            <c:v>gaz ziemny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Dane!$J$6:$J$48</c:f>
              <c:numCache>
                <c:formatCode>[$-415]mmm\ yy;@</c:formatCode>
                <c:ptCount val="4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</c:numCache>
            </c:numRef>
          </c:cat>
          <c:val>
            <c:numRef>
              <c:f>Dane!$L$6:$L$48</c:f>
              <c:numCache>
                <c:formatCode>0.00</c:formatCode>
                <c:ptCount val="43"/>
                <c:pt idx="0" formatCode="General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103.33333333333334</c:v>
                </c:pt>
                <c:pt idx="6">
                  <c:v>103.33333333333334</c:v>
                </c:pt>
                <c:pt idx="7">
                  <c:v>103.33333333333334</c:v>
                </c:pt>
                <c:pt idx="8">
                  <c:v>103.33333333333334</c:v>
                </c:pt>
                <c:pt idx="9">
                  <c:v>106.66666666666667</c:v>
                </c:pt>
                <c:pt idx="10">
                  <c:v>106.66666666666667</c:v>
                </c:pt>
                <c:pt idx="11">
                  <c:v>106.66666666666667</c:v>
                </c:pt>
                <c:pt idx="12">
                  <c:v>105.83333333333334</c:v>
                </c:pt>
                <c:pt idx="13">
                  <c:v>105.83333333333334</c:v>
                </c:pt>
                <c:pt idx="14">
                  <c:v>105.83333333333334</c:v>
                </c:pt>
                <c:pt idx="15">
                  <c:v>105.83333333333334</c:v>
                </c:pt>
                <c:pt idx="16">
                  <c:v>105.83333333333334</c:v>
                </c:pt>
                <c:pt idx="17">
                  <c:v>105.83333333333334</c:v>
                </c:pt>
                <c:pt idx="18">
                  <c:v>109.58333333333334</c:v>
                </c:pt>
                <c:pt idx="19">
                  <c:v>112.5</c:v>
                </c:pt>
                <c:pt idx="20">
                  <c:v>112.5</c:v>
                </c:pt>
                <c:pt idx="21">
                  <c:v>112.91666666666667</c:v>
                </c:pt>
                <c:pt idx="22">
                  <c:v>112.91666666666667</c:v>
                </c:pt>
                <c:pt idx="23">
                  <c:v>112.91666666666667</c:v>
                </c:pt>
                <c:pt idx="24">
                  <c:v>112.91666666666667</c:v>
                </c:pt>
                <c:pt idx="25">
                  <c:v>112.91666666666667</c:v>
                </c:pt>
                <c:pt idx="26">
                  <c:v>113.33333333333334</c:v>
                </c:pt>
                <c:pt idx="27">
                  <c:v>122.08333333333334</c:v>
                </c:pt>
                <c:pt idx="28">
                  <c:v>122.08333333333334</c:v>
                </c:pt>
                <c:pt idx="29">
                  <c:v>122.08333333333334</c:v>
                </c:pt>
                <c:pt idx="30">
                  <c:v>122.5</c:v>
                </c:pt>
                <c:pt idx="31">
                  <c:v>122.5</c:v>
                </c:pt>
                <c:pt idx="32">
                  <c:v>122.5</c:v>
                </c:pt>
                <c:pt idx="33">
                  <c:v>122.5</c:v>
                </c:pt>
                <c:pt idx="34">
                  <c:v>122.5</c:v>
                </c:pt>
                <c:pt idx="35">
                  <c:v>122.5</c:v>
                </c:pt>
                <c:pt idx="36">
                  <c:v>110.83333333333334</c:v>
                </c:pt>
                <c:pt idx="37">
                  <c:v>110.83333333333334</c:v>
                </c:pt>
                <c:pt idx="38">
                  <c:v>110.83333333333334</c:v>
                </c:pt>
                <c:pt idx="39">
                  <c:v>110.83333333333334</c:v>
                </c:pt>
                <c:pt idx="40">
                  <c:v>110.83333333333334</c:v>
                </c:pt>
                <c:pt idx="41">
                  <c:v>110.83333333333334</c:v>
                </c:pt>
                <c:pt idx="42">
                  <c:v>110.83333333333334</c:v>
                </c:pt>
              </c:numCache>
            </c:numRef>
          </c:val>
          <c:smooth val="0"/>
        </c:ser>
        <c:ser>
          <c:idx val="2"/>
          <c:order val="2"/>
          <c:tx>
            <c:v>ciepła woda</c:v>
          </c:tx>
          <c:marker>
            <c:symbol val="none"/>
          </c:marker>
          <c:cat>
            <c:numRef>
              <c:f>Dane!$J$6:$J$48</c:f>
              <c:numCache>
                <c:formatCode>[$-415]mmm\ yy;@</c:formatCode>
                <c:ptCount val="4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</c:numCache>
            </c:numRef>
          </c:cat>
          <c:val>
            <c:numRef>
              <c:f>Dane!$M$6:$M$48</c:f>
              <c:numCache>
                <c:formatCode>0.00</c:formatCode>
                <c:ptCount val="43"/>
                <c:pt idx="0" formatCode="General">
                  <c:v>100</c:v>
                </c:pt>
                <c:pt idx="1">
                  <c:v>100.34562211981569</c:v>
                </c:pt>
                <c:pt idx="2">
                  <c:v>100.28801843317973</c:v>
                </c:pt>
                <c:pt idx="3">
                  <c:v>100.74884792626727</c:v>
                </c:pt>
                <c:pt idx="4">
                  <c:v>101.036866359447</c:v>
                </c:pt>
                <c:pt idx="5">
                  <c:v>101.09447004608295</c:v>
                </c:pt>
                <c:pt idx="6">
                  <c:v>101.20967741935485</c:v>
                </c:pt>
                <c:pt idx="7">
                  <c:v>101.67050691244239</c:v>
                </c:pt>
                <c:pt idx="8">
                  <c:v>102.30414746543781</c:v>
                </c:pt>
                <c:pt idx="9">
                  <c:v>102.7073732718894</c:v>
                </c:pt>
                <c:pt idx="10">
                  <c:v>102.7073732718894</c:v>
                </c:pt>
                <c:pt idx="11">
                  <c:v>103.05299539170507</c:v>
                </c:pt>
                <c:pt idx="12">
                  <c:v>104.83870967741936</c:v>
                </c:pt>
                <c:pt idx="13">
                  <c:v>105.06912442396312</c:v>
                </c:pt>
                <c:pt idx="14">
                  <c:v>105.64516129032259</c:v>
                </c:pt>
                <c:pt idx="15">
                  <c:v>105.47235023041473</c:v>
                </c:pt>
                <c:pt idx="16">
                  <c:v>105.4147465437788</c:v>
                </c:pt>
                <c:pt idx="17">
                  <c:v>105.4147465437788</c:v>
                </c:pt>
                <c:pt idx="18">
                  <c:v>105.64516129032259</c:v>
                </c:pt>
                <c:pt idx="19">
                  <c:v>105.81797235023042</c:v>
                </c:pt>
                <c:pt idx="20">
                  <c:v>106.04838709677419</c:v>
                </c:pt>
                <c:pt idx="21">
                  <c:v>106.50921658986174</c:v>
                </c:pt>
                <c:pt idx="22">
                  <c:v>106.91244239631335</c:v>
                </c:pt>
                <c:pt idx="23">
                  <c:v>107.2004608294931</c:v>
                </c:pt>
                <c:pt idx="24">
                  <c:v>108.92857142857143</c:v>
                </c:pt>
                <c:pt idx="25">
                  <c:v>110.25345622119816</c:v>
                </c:pt>
                <c:pt idx="26">
                  <c:v>110.59907834101382</c:v>
                </c:pt>
                <c:pt idx="27">
                  <c:v>111.3479262672811</c:v>
                </c:pt>
                <c:pt idx="28">
                  <c:v>111.29032258064517</c:v>
                </c:pt>
                <c:pt idx="29">
                  <c:v>111.40552995391705</c:v>
                </c:pt>
                <c:pt idx="30">
                  <c:v>111.86635944700463</c:v>
                </c:pt>
                <c:pt idx="31">
                  <c:v>111.98156682027651</c:v>
                </c:pt>
                <c:pt idx="32">
                  <c:v>112.73041474654379</c:v>
                </c:pt>
                <c:pt idx="33">
                  <c:v>113.36405529953917</c:v>
                </c:pt>
                <c:pt idx="34">
                  <c:v>113.70967741935483</c:v>
                </c:pt>
                <c:pt idx="35">
                  <c:v>114.22811059907833</c:v>
                </c:pt>
                <c:pt idx="36">
                  <c:v>116.01382488479263</c:v>
                </c:pt>
                <c:pt idx="37">
                  <c:v>116.47465437788019</c:v>
                </c:pt>
                <c:pt idx="38">
                  <c:v>116.47465437788019</c:v>
                </c:pt>
                <c:pt idx="39">
                  <c:v>117.33870967741936</c:v>
                </c:pt>
                <c:pt idx="40">
                  <c:v>117.51152073732717</c:v>
                </c:pt>
                <c:pt idx="41">
                  <c:v>117.97235023041475</c:v>
                </c:pt>
                <c:pt idx="42">
                  <c:v>118.26036866359448</c:v>
                </c:pt>
              </c:numCache>
            </c:numRef>
          </c:val>
          <c:smooth val="0"/>
        </c:ser>
        <c:ser>
          <c:idx val="3"/>
          <c:order val="3"/>
          <c:tx>
            <c:v>benzyna</c:v>
          </c:tx>
          <c:marker>
            <c:symbol val="none"/>
          </c:marker>
          <c:cat>
            <c:numRef>
              <c:f>Dane!$J$6:$J$48</c:f>
              <c:numCache>
                <c:formatCode>[$-415]mmm\ yy;@</c:formatCode>
                <c:ptCount val="4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</c:numCache>
            </c:numRef>
          </c:cat>
          <c:val>
            <c:numRef>
              <c:f>Dane!$N$6:$N$48</c:f>
              <c:numCache>
                <c:formatCode>0.00</c:formatCode>
                <c:ptCount val="43"/>
                <c:pt idx="0" formatCode="General">
                  <c:v>100</c:v>
                </c:pt>
                <c:pt idx="1">
                  <c:v>100.22883295194508</c:v>
                </c:pt>
                <c:pt idx="2">
                  <c:v>102.05949656750572</c:v>
                </c:pt>
                <c:pt idx="3">
                  <c:v>105.03432494279176</c:v>
                </c:pt>
                <c:pt idx="4">
                  <c:v>107.78032036613273</c:v>
                </c:pt>
                <c:pt idx="5">
                  <c:v>108.00915331807781</c:v>
                </c:pt>
                <c:pt idx="6">
                  <c:v>107.78032036613273</c:v>
                </c:pt>
                <c:pt idx="7">
                  <c:v>105.49199084668193</c:v>
                </c:pt>
                <c:pt idx="8">
                  <c:v>104.80549199084668</c:v>
                </c:pt>
                <c:pt idx="9">
                  <c:v>104.80549199084668</c:v>
                </c:pt>
                <c:pt idx="10">
                  <c:v>105.26315789473682</c:v>
                </c:pt>
                <c:pt idx="11">
                  <c:v>110.06864988558351</c:v>
                </c:pt>
                <c:pt idx="12">
                  <c:v>112.35697940503432</c:v>
                </c:pt>
                <c:pt idx="13">
                  <c:v>110.52631578947368</c:v>
                </c:pt>
                <c:pt idx="14">
                  <c:v>114.41647597254004</c:v>
                </c:pt>
                <c:pt idx="15">
                  <c:v>117.84897025171624</c:v>
                </c:pt>
                <c:pt idx="16">
                  <c:v>118.53546910755148</c:v>
                </c:pt>
                <c:pt idx="17">
                  <c:v>117.39130434782608</c:v>
                </c:pt>
                <c:pt idx="18">
                  <c:v>117.62013729977116</c:v>
                </c:pt>
                <c:pt idx="19">
                  <c:v>118.99313501144165</c:v>
                </c:pt>
                <c:pt idx="20">
                  <c:v>116.93363844393593</c:v>
                </c:pt>
                <c:pt idx="21">
                  <c:v>119.90846681922197</c:v>
                </c:pt>
                <c:pt idx="22">
                  <c:v>123.34096109839817</c:v>
                </c:pt>
                <c:pt idx="23">
                  <c:v>124.71395881006865</c:v>
                </c:pt>
                <c:pt idx="24">
                  <c:v>127.68878718535468</c:v>
                </c:pt>
                <c:pt idx="25">
                  <c:v>128.60411899313502</c:v>
                </c:pt>
                <c:pt idx="26">
                  <c:v>131.35011441647598</c:v>
                </c:pt>
                <c:pt idx="27">
                  <c:v>134.55377574370709</c:v>
                </c:pt>
                <c:pt idx="28">
                  <c:v>134.09610983981693</c:v>
                </c:pt>
                <c:pt idx="29">
                  <c:v>133.18077803203661</c:v>
                </c:pt>
                <c:pt idx="30">
                  <c:v>129.51945080091534</c:v>
                </c:pt>
                <c:pt idx="31">
                  <c:v>130.89244851258582</c:v>
                </c:pt>
                <c:pt idx="32">
                  <c:v>134.09610983981693</c:v>
                </c:pt>
                <c:pt idx="33">
                  <c:v>133.86727688787184</c:v>
                </c:pt>
                <c:pt idx="34">
                  <c:v>128.60411899313502</c:v>
                </c:pt>
                <c:pt idx="35">
                  <c:v>126.54462242562929</c:v>
                </c:pt>
                <c:pt idx="36">
                  <c:v>124.48512585812357</c:v>
                </c:pt>
                <c:pt idx="37">
                  <c:v>126.54462242562929</c:v>
                </c:pt>
                <c:pt idx="38">
                  <c:v>128.83295194508008</c:v>
                </c:pt>
                <c:pt idx="39">
                  <c:v>128.14645308924486</c:v>
                </c:pt>
                <c:pt idx="40">
                  <c:v>122.88329519450801</c:v>
                </c:pt>
                <c:pt idx="41">
                  <c:v>124.48512585812357</c:v>
                </c:pt>
                <c:pt idx="42">
                  <c:v>127.4599542334096</c:v>
                </c:pt>
              </c:numCache>
            </c:numRef>
          </c:val>
          <c:smooth val="0"/>
        </c:ser>
        <c:ser>
          <c:idx val="4"/>
          <c:order val="4"/>
          <c:tx>
            <c:v>olej napędowy</c:v>
          </c:tx>
          <c:marker>
            <c:symbol val="none"/>
          </c:marker>
          <c:cat>
            <c:numRef>
              <c:f>Dane!$J$6:$J$48</c:f>
              <c:numCache>
                <c:formatCode>[$-415]mmm\ yy;@</c:formatCode>
                <c:ptCount val="4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</c:numCache>
            </c:numRef>
          </c:cat>
          <c:val>
            <c:numRef>
              <c:f>Dane!$O$6:$O$48</c:f>
              <c:numCache>
                <c:formatCode>0.00</c:formatCode>
                <c:ptCount val="43"/>
                <c:pt idx="0" formatCode="General">
                  <c:v>100</c:v>
                </c:pt>
                <c:pt idx="1">
                  <c:v>99.750623441396513</c:v>
                </c:pt>
                <c:pt idx="2">
                  <c:v>101.49625935162095</c:v>
                </c:pt>
                <c:pt idx="3">
                  <c:v>104.73815461346634</c:v>
                </c:pt>
                <c:pt idx="4">
                  <c:v>109.97506234413966</c:v>
                </c:pt>
                <c:pt idx="5">
                  <c:v>110.97256857855362</c:v>
                </c:pt>
                <c:pt idx="6">
                  <c:v>111.22194513715711</c:v>
                </c:pt>
                <c:pt idx="7">
                  <c:v>108.72817955112221</c:v>
                </c:pt>
                <c:pt idx="8">
                  <c:v>108.9775561097257</c:v>
                </c:pt>
                <c:pt idx="9">
                  <c:v>109.47630922693266</c:v>
                </c:pt>
                <c:pt idx="10">
                  <c:v>109.97506234413966</c:v>
                </c:pt>
                <c:pt idx="11">
                  <c:v>115.71072319201994</c:v>
                </c:pt>
                <c:pt idx="12">
                  <c:v>118.20448877805487</c:v>
                </c:pt>
                <c:pt idx="13">
                  <c:v>117.45635910224439</c:v>
                </c:pt>
                <c:pt idx="14">
                  <c:v>123.44139650872819</c:v>
                </c:pt>
                <c:pt idx="15">
                  <c:v>126.68329177057358</c:v>
                </c:pt>
                <c:pt idx="16">
                  <c:v>126.43391521197009</c:v>
                </c:pt>
                <c:pt idx="17">
                  <c:v>124.68827930174564</c:v>
                </c:pt>
                <c:pt idx="18">
                  <c:v>123.94014962593516</c:v>
                </c:pt>
                <c:pt idx="19">
                  <c:v>126.18453865336657</c:v>
                </c:pt>
                <c:pt idx="20">
                  <c:v>126.43391521197009</c:v>
                </c:pt>
                <c:pt idx="21">
                  <c:v>129.92518703241896</c:v>
                </c:pt>
                <c:pt idx="22">
                  <c:v>137.15710723192021</c:v>
                </c:pt>
                <c:pt idx="23">
                  <c:v>139.90024937655861</c:v>
                </c:pt>
                <c:pt idx="24">
                  <c:v>143.64089775561098</c:v>
                </c:pt>
                <c:pt idx="25">
                  <c:v>144.13965087281795</c:v>
                </c:pt>
                <c:pt idx="26">
                  <c:v>144.63840399002495</c:v>
                </c:pt>
                <c:pt idx="27">
                  <c:v>144.63840399002495</c:v>
                </c:pt>
                <c:pt idx="28">
                  <c:v>144.13965087281795</c:v>
                </c:pt>
                <c:pt idx="29">
                  <c:v>143.14214463840401</c:v>
                </c:pt>
                <c:pt idx="30">
                  <c:v>139.40149625935163</c:v>
                </c:pt>
                <c:pt idx="31">
                  <c:v>141.64588528678306</c:v>
                </c:pt>
                <c:pt idx="32">
                  <c:v>144.13965087281795</c:v>
                </c:pt>
                <c:pt idx="33">
                  <c:v>143.64089775561098</c:v>
                </c:pt>
                <c:pt idx="34">
                  <c:v>142.14463840399003</c:v>
                </c:pt>
                <c:pt idx="35">
                  <c:v>140.64837905236908</c:v>
                </c:pt>
                <c:pt idx="36">
                  <c:v>138.15461346633418</c:v>
                </c:pt>
                <c:pt idx="37">
                  <c:v>138.90274314214466</c:v>
                </c:pt>
                <c:pt idx="38">
                  <c:v>141.14713216957605</c:v>
                </c:pt>
                <c:pt idx="39">
                  <c:v>139.40149625935163</c:v>
                </c:pt>
                <c:pt idx="40">
                  <c:v>133.66583541147133</c:v>
                </c:pt>
                <c:pt idx="41">
                  <c:v>135.16209476309228</c:v>
                </c:pt>
                <c:pt idx="42">
                  <c:v>138.65336658354116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79840"/>
        <c:axId val="92185728"/>
      </c:lineChart>
      <c:dateAx>
        <c:axId val="92179840"/>
        <c:scaling>
          <c:orientation val="minMax"/>
        </c:scaling>
        <c:delete val="0"/>
        <c:axPos val="b"/>
        <c:numFmt formatCode="[$-415]mmm\ yy;@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pl-PL"/>
          </a:p>
        </c:txPr>
        <c:crossAx val="92185728"/>
        <c:crosses val="autoZero"/>
        <c:auto val="1"/>
        <c:lblOffset val="100"/>
        <c:baseTimeUnit val="months"/>
        <c:majorUnit val="4"/>
        <c:majorTimeUnit val="months"/>
      </c:dateAx>
      <c:valAx>
        <c:axId val="92185728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pl-PL"/>
          </a:p>
        </c:txPr>
        <c:crossAx val="9217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825778046962359"/>
          <c:y val="0.40992425152569079"/>
          <c:w val="0.25726046153984511"/>
          <c:h val="0.21893837487213269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pl-PL"/>
              <a:t>Wskaźniki cen</a:t>
            </a:r>
            <a:endParaRPr lang="pl-PL" sz="1800" b="0" i="0" u="none" strike="noStrike" baseline="0">
              <a:effectLst/>
            </a:endParaRPr>
          </a:p>
          <a:p>
            <a:pPr algn="l">
              <a:defRPr/>
            </a:pPr>
            <a:r>
              <a:rPr lang="pl-PL" sz="1300">
                <a:solidFill>
                  <a:schemeClr val="bg1">
                    <a:lumMod val="50000"/>
                  </a:schemeClr>
                </a:solidFill>
              </a:rPr>
              <a:t>Styczeń 2010 - lipiec 2013</a:t>
            </a:r>
          </a:p>
        </c:rich>
      </c:tx>
      <c:layout>
        <c:manualLayout>
          <c:xMode val="edge"/>
          <c:yMode val="edge"/>
          <c:x val="6.4972000826835158E-2"/>
          <c:y val="1.00119682918460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030665864760156E-2"/>
          <c:y val="0.11400654834230828"/>
          <c:w val="0.89471717142205598"/>
          <c:h val="0.51523303187032277"/>
        </c:manualLayout>
      </c:layout>
      <c:lineChart>
        <c:grouping val="standard"/>
        <c:varyColors val="0"/>
        <c:ser>
          <c:idx val="0"/>
          <c:order val="0"/>
          <c:tx>
            <c:v>energia elektryczna</c:v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Dane!$J$6:$J$48</c:f>
              <c:numCache>
                <c:formatCode>[$-415]mmm\ yy;@</c:formatCode>
                <c:ptCount val="4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</c:numCache>
            </c:numRef>
          </c:cat>
          <c:val>
            <c:numRef>
              <c:f>Dane!$K$6:$K$48</c:f>
              <c:numCache>
                <c:formatCode>0.00</c:formatCode>
                <c:ptCount val="43"/>
                <c:pt idx="0" formatCode="General">
                  <c:v>100</c:v>
                </c:pt>
                <c:pt idx="1">
                  <c:v>101.75438596491227</c:v>
                </c:pt>
                <c:pt idx="2">
                  <c:v>103.50877192982458</c:v>
                </c:pt>
                <c:pt idx="3">
                  <c:v>103.50877192982458</c:v>
                </c:pt>
                <c:pt idx="4">
                  <c:v>103.50877192982458</c:v>
                </c:pt>
                <c:pt idx="5">
                  <c:v>103.50877192982458</c:v>
                </c:pt>
                <c:pt idx="6">
                  <c:v>103.50877192982458</c:v>
                </c:pt>
                <c:pt idx="7">
                  <c:v>103.50877192982458</c:v>
                </c:pt>
                <c:pt idx="8">
                  <c:v>103.50877192982458</c:v>
                </c:pt>
                <c:pt idx="9">
                  <c:v>103.50877192982458</c:v>
                </c:pt>
                <c:pt idx="10">
                  <c:v>103.50877192982458</c:v>
                </c:pt>
                <c:pt idx="11">
                  <c:v>103.50877192982458</c:v>
                </c:pt>
                <c:pt idx="12">
                  <c:v>110.5263157894737</c:v>
                </c:pt>
                <c:pt idx="13">
                  <c:v>110.5263157894737</c:v>
                </c:pt>
                <c:pt idx="14">
                  <c:v>110.5263157894737</c:v>
                </c:pt>
                <c:pt idx="15">
                  <c:v>110.5263157894737</c:v>
                </c:pt>
                <c:pt idx="16">
                  <c:v>110.5263157894737</c:v>
                </c:pt>
                <c:pt idx="17">
                  <c:v>110.5263157894737</c:v>
                </c:pt>
                <c:pt idx="18">
                  <c:v>110.5263157894737</c:v>
                </c:pt>
                <c:pt idx="19">
                  <c:v>110.5263157894737</c:v>
                </c:pt>
                <c:pt idx="20">
                  <c:v>110.5263157894737</c:v>
                </c:pt>
                <c:pt idx="21">
                  <c:v>110.5263157894737</c:v>
                </c:pt>
                <c:pt idx="22">
                  <c:v>110.5263157894737</c:v>
                </c:pt>
                <c:pt idx="23">
                  <c:v>110.5263157894737</c:v>
                </c:pt>
                <c:pt idx="24">
                  <c:v>115.78947368421053</c:v>
                </c:pt>
                <c:pt idx="25">
                  <c:v>115.78947368421053</c:v>
                </c:pt>
                <c:pt idx="26">
                  <c:v>115.78947368421053</c:v>
                </c:pt>
                <c:pt idx="27">
                  <c:v>115.78947368421053</c:v>
                </c:pt>
                <c:pt idx="28">
                  <c:v>115.78947368421053</c:v>
                </c:pt>
                <c:pt idx="29">
                  <c:v>115.78947368421053</c:v>
                </c:pt>
                <c:pt idx="30">
                  <c:v>115.78947368421053</c:v>
                </c:pt>
                <c:pt idx="31">
                  <c:v>115.78947368421053</c:v>
                </c:pt>
                <c:pt idx="32">
                  <c:v>115.78947368421053</c:v>
                </c:pt>
                <c:pt idx="33">
                  <c:v>115.78947368421053</c:v>
                </c:pt>
                <c:pt idx="34">
                  <c:v>115.78947368421053</c:v>
                </c:pt>
                <c:pt idx="35">
                  <c:v>115.78947368421053</c:v>
                </c:pt>
                <c:pt idx="36">
                  <c:v>117.54385964912282</c:v>
                </c:pt>
                <c:pt idx="37">
                  <c:v>117.54385964912282</c:v>
                </c:pt>
                <c:pt idx="38">
                  <c:v>117.54385964912282</c:v>
                </c:pt>
                <c:pt idx="39">
                  <c:v>117.54385964912282</c:v>
                </c:pt>
                <c:pt idx="40">
                  <c:v>117.54385964912282</c:v>
                </c:pt>
                <c:pt idx="41">
                  <c:v>117.54385964912282</c:v>
                </c:pt>
                <c:pt idx="42">
                  <c:v>115.78947368421053</c:v>
                </c:pt>
              </c:numCache>
            </c:numRef>
          </c:val>
          <c:smooth val="0"/>
        </c:ser>
        <c:ser>
          <c:idx val="1"/>
          <c:order val="1"/>
          <c:tx>
            <c:v>gaz ziemny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Dane!$J$6:$J$48</c:f>
              <c:numCache>
                <c:formatCode>[$-415]mmm\ yy;@</c:formatCode>
                <c:ptCount val="4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</c:numCache>
            </c:numRef>
          </c:cat>
          <c:val>
            <c:numRef>
              <c:f>Dane!$L$6:$L$48</c:f>
              <c:numCache>
                <c:formatCode>0.00</c:formatCode>
                <c:ptCount val="43"/>
                <c:pt idx="0" formatCode="General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103.33333333333334</c:v>
                </c:pt>
                <c:pt idx="6">
                  <c:v>103.33333333333334</c:v>
                </c:pt>
                <c:pt idx="7">
                  <c:v>103.33333333333334</c:v>
                </c:pt>
                <c:pt idx="8">
                  <c:v>103.33333333333334</c:v>
                </c:pt>
                <c:pt idx="9">
                  <c:v>106.66666666666667</c:v>
                </c:pt>
                <c:pt idx="10">
                  <c:v>106.66666666666667</c:v>
                </c:pt>
                <c:pt idx="11">
                  <c:v>106.66666666666667</c:v>
                </c:pt>
                <c:pt idx="12">
                  <c:v>105.83333333333334</c:v>
                </c:pt>
                <c:pt idx="13">
                  <c:v>105.83333333333334</c:v>
                </c:pt>
                <c:pt idx="14">
                  <c:v>105.83333333333334</c:v>
                </c:pt>
                <c:pt idx="15">
                  <c:v>105.83333333333334</c:v>
                </c:pt>
                <c:pt idx="16">
                  <c:v>105.83333333333334</c:v>
                </c:pt>
                <c:pt idx="17">
                  <c:v>105.83333333333334</c:v>
                </c:pt>
                <c:pt idx="18">
                  <c:v>109.58333333333334</c:v>
                </c:pt>
                <c:pt idx="19">
                  <c:v>112.5</c:v>
                </c:pt>
                <c:pt idx="20">
                  <c:v>112.5</c:v>
                </c:pt>
                <c:pt idx="21">
                  <c:v>112.91666666666667</c:v>
                </c:pt>
                <c:pt idx="22">
                  <c:v>112.91666666666667</c:v>
                </c:pt>
                <c:pt idx="23">
                  <c:v>112.91666666666667</c:v>
                </c:pt>
                <c:pt idx="24">
                  <c:v>112.91666666666667</c:v>
                </c:pt>
                <c:pt idx="25">
                  <c:v>112.91666666666667</c:v>
                </c:pt>
                <c:pt idx="26">
                  <c:v>113.33333333333334</c:v>
                </c:pt>
                <c:pt idx="27">
                  <c:v>122.08333333333334</c:v>
                </c:pt>
                <c:pt idx="28">
                  <c:v>122.08333333333334</c:v>
                </c:pt>
                <c:pt idx="29">
                  <c:v>122.08333333333334</c:v>
                </c:pt>
                <c:pt idx="30">
                  <c:v>122.5</c:v>
                </c:pt>
                <c:pt idx="31">
                  <c:v>122.5</c:v>
                </c:pt>
                <c:pt idx="32">
                  <c:v>122.5</c:v>
                </c:pt>
                <c:pt idx="33">
                  <c:v>122.5</c:v>
                </c:pt>
                <c:pt idx="34">
                  <c:v>122.5</c:v>
                </c:pt>
                <c:pt idx="35">
                  <c:v>122.5</c:v>
                </c:pt>
                <c:pt idx="36">
                  <c:v>110.83333333333334</c:v>
                </c:pt>
                <c:pt idx="37">
                  <c:v>110.83333333333334</c:v>
                </c:pt>
                <c:pt idx="38">
                  <c:v>110.83333333333334</c:v>
                </c:pt>
                <c:pt idx="39">
                  <c:v>110.83333333333334</c:v>
                </c:pt>
                <c:pt idx="40">
                  <c:v>110.83333333333334</c:v>
                </c:pt>
                <c:pt idx="41">
                  <c:v>110.83333333333334</c:v>
                </c:pt>
                <c:pt idx="42">
                  <c:v>110.83333333333334</c:v>
                </c:pt>
              </c:numCache>
            </c:numRef>
          </c:val>
          <c:smooth val="0"/>
        </c:ser>
        <c:ser>
          <c:idx val="2"/>
          <c:order val="2"/>
          <c:tx>
            <c:v>ciepła woda</c:v>
          </c:tx>
          <c:marker>
            <c:symbol val="none"/>
          </c:marker>
          <c:cat>
            <c:numRef>
              <c:f>Dane!$J$6:$J$48</c:f>
              <c:numCache>
                <c:formatCode>[$-415]mmm\ yy;@</c:formatCode>
                <c:ptCount val="4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</c:numCache>
            </c:numRef>
          </c:cat>
          <c:val>
            <c:numRef>
              <c:f>Dane!$M$6:$M$48</c:f>
              <c:numCache>
                <c:formatCode>0.00</c:formatCode>
                <c:ptCount val="43"/>
                <c:pt idx="0" formatCode="General">
                  <c:v>100</c:v>
                </c:pt>
                <c:pt idx="1">
                  <c:v>100.34562211981569</c:v>
                </c:pt>
                <c:pt idx="2">
                  <c:v>100.28801843317973</c:v>
                </c:pt>
                <c:pt idx="3">
                  <c:v>100.74884792626727</c:v>
                </c:pt>
                <c:pt idx="4">
                  <c:v>101.036866359447</c:v>
                </c:pt>
                <c:pt idx="5">
                  <c:v>101.09447004608295</c:v>
                </c:pt>
                <c:pt idx="6">
                  <c:v>101.20967741935485</c:v>
                </c:pt>
                <c:pt idx="7">
                  <c:v>101.67050691244239</c:v>
                </c:pt>
                <c:pt idx="8">
                  <c:v>102.30414746543781</c:v>
                </c:pt>
                <c:pt idx="9">
                  <c:v>102.7073732718894</c:v>
                </c:pt>
                <c:pt idx="10">
                  <c:v>102.7073732718894</c:v>
                </c:pt>
                <c:pt idx="11">
                  <c:v>103.05299539170507</c:v>
                </c:pt>
                <c:pt idx="12">
                  <c:v>104.83870967741936</c:v>
                </c:pt>
                <c:pt idx="13">
                  <c:v>105.06912442396312</c:v>
                </c:pt>
                <c:pt idx="14">
                  <c:v>105.64516129032259</c:v>
                </c:pt>
                <c:pt idx="15">
                  <c:v>105.47235023041473</c:v>
                </c:pt>
                <c:pt idx="16">
                  <c:v>105.4147465437788</c:v>
                </c:pt>
                <c:pt idx="17">
                  <c:v>105.4147465437788</c:v>
                </c:pt>
                <c:pt idx="18">
                  <c:v>105.64516129032259</c:v>
                </c:pt>
                <c:pt idx="19">
                  <c:v>105.81797235023042</c:v>
                </c:pt>
                <c:pt idx="20">
                  <c:v>106.04838709677419</c:v>
                </c:pt>
                <c:pt idx="21">
                  <c:v>106.50921658986174</c:v>
                </c:pt>
                <c:pt idx="22">
                  <c:v>106.91244239631335</c:v>
                </c:pt>
                <c:pt idx="23">
                  <c:v>107.2004608294931</c:v>
                </c:pt>
                <c:pt idx="24">
                  <c:v>108.92857142857143</c:v>
                </c:pt>
                <c:pt idx="25">
                  <c:v>110.25345622119816</c:v>
                </c:pt>
                <c:pt idx="26">
                  <c:v>110.59907834101382</c:v>
                </c:pt>
                <c:pt idx="27">
                  <c:v>111.3479262672811</c:v>
                </c:pt>
                <c:pt idx="28">
                  <c:v>111.29032258064517</c:v>
                </c:pt>
                <c:pt idx="29">
                  <c:v>111.40552995391705</c:v>
                </c:pt>
                <c:pt idx="30">
                  <c:v>111.86635944700463</c:v>
                </c:pt>
                <c:pt idx="31">
                  <c:v>111.98156682027651</c:v>
                </c:pt>
                <c:pt idx="32">
                  <c:v>112.73041474654379</c:v>
                </c:pt>
                <c:pt idx="33">
                  <c:v>113.36405529953917</c:v>
                </c:pt>
                <c:pt idx="34">
                  <c:v>113.70967741935483</c:v>
                </c:pt>
                <c:pt idx="35">
                  <c:v>114.22811059907833</c:v>
                </c:pt>
                <c:pt idx="36">
                  <c:v>116.01382488479263</c:v>
                </c:pt>
                <c:pt idx="37">
                  <c:v>116.47465437788019</c:v>
                </c:pt>
                <c:pt idx="38">
                  <c:v>116.47465437788019</c:v>
                </c:pt>
                <c:pt idx="39">
                  <c:v>117.33870967741936</c:v>
                </c:pt>
                <c:pt idx="40">
                  <c:v>117.51152073732717</c:v>
                </c:pt>
                <c:pt idx="41">
                  <c:v>117.97235023041475</c:v>
                </c:pt>
                <c:pt idx="42">
                  <c:v>118.26036866359448</c:v>
                </c:pt>
              </c:numCache>
            </c:numRef>
          </c:val>
          <c:smooth val="0"/>
        </c:ser>
        <c:ser>
          <c:idx val="3"/>
          <c:order val="3"/>
          <c:tx>
            <c:v>benzyna</c:v>
          </c:tx>
          <c:marker>
            <c:symbol val="none"/>
          </c:marker>
          <c:cat>
            <c:numRef>
              <c:f>Dane!$J$6:$J$48</c:f>
              <c:numCache>
                <c:formatCode>[$-415]mmm\ yy;@</c:formatCode>
                <c:ptCount val="4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</c:numCache>
            </c:numRef>
          </c:cat>
          <c:val>
            <c:numRef>
              <c:f>Dane!$N$6:$N$48</c:f>
              <c:numCache>
                <c:formatCode>0.00</c:formatCode>
                <c:ptCount val="43"/>
                <c:pt idx="0" formatCode="General">
                  <c:v>100</c:v>
                </c:pt>
                <c:pt idx="1">
                  <c:v>100.22883295194508</c:v>
                </c:pt>
                <c:pt idx="2">
                  <c:v>102.05949656750572</c:v>
                </c:pt>
                <c:pt idx="3">
                  <c:v>105.03432494279176</c:v>
                </c:pt>
                <c:pt idx="4">
                  <c:v>107.78032036613273</c:v>
                </c:pt>
                <c:pt idx="5">
                  <c:v>108.00915331807781</c:v>
                </c:pt>
                <c:pt idx="6">
                  <c:v>107.78032036613273</c:v>
                </c:pt>
                <c:pt idx="7">
                  <c:v>105.49199084668193</c:v>
                </c:pt>
                <c:pt idx="8">
                  <c:v>104.80549199084668</c:v>
                </c:pt>
                <c:pt idx="9">
                  <c:v>104.80549199084668</c:v>
                </c:pt>
                <c:pt idx="10">
                  <c:v>105.26315789473682</c:v>
                </c:pt>
                <c:pt idx="11">
                  <c:v>110.06864988558351</c:v>
                </c:pt>
                <c:pt idx="12">
                  <c:v>112.35697940503432</c:v>
                </c:pt>
                <c:pt idx="13">
                  <c:v>110.52631578947368</c:v>
                </c:pt>
                <c:pt idx="14">
                  <c:v>114.41647597254004</c:v>
                </c:pt>
                <c:pt idx="15">
                  <c:v>117.84897025171624</c:v>
                </c:pt>
                <c:pt idx="16">
                  <c:v>118.53546910755148</c:v>
                </c:pt>
                <c:pt idx="17">
                  <c:v>117.39130434782608</c:v>
                </c:pt>
                <c:pt idx="18">
                  <c:v>117.62013729977116</c:v>
                </c:pt>
                <c:pt idx="19">
                  <c:v>118.99313501144165</c:v>
                </c:pt>
                <c:pt idx="20">
                  <c:v>116.93363844393593</c:v>
                </c:pt>
                <c:pt idx="21">
                  <c:v>119.90846681922197</c:v>
                </c:pt>
                <c:pt idx="22">
                  <c:v>123.34096109839817</c:v>
                </c:pt>
                <c:pt idx="23">
                  <c:v>124.71395881006865</c:v>
                </c:pt>
                <c:pt idx="24">
                  <c:v>127.68878718535468</c:v>
                </c:pt>
                <c:pt idx="25">
                  <c:v>128.60411899313502</c:v>
                </c:pt>
                <c:pt idx="26">
                  <c:v>131.35011441647598</c:v>
                </c:pt>
                <c:pt idx="27">
                  <c:v>134.55377574370709</c:v>
                </c:pt>
                <c:pt idx="28">
                  <c:v>134.09610983981693</c:v>
                </c:pt>
                <c:pt idx="29">
                  <c:v>133.18077803203661</c:v>
                </c:pt>
                <c:pt idx="30">
                  <c:v>129.51945080091534</c:v>
                </c:pt>
                <c:pt idx="31">
                  <c:v>130.89244851258582</c:v>
                </c:pt>
                <c:pt idx="32">
                  <c:v>134.09610983981693</c:v>
                </c:pt>
                <c:pt idx="33">
                  <c:v>133.86727688787184</c:v>
                </c:pt>
                <c:pt idx="34">
                  <c:v>128.60411899313502</c:v>
                </c:pt>
                <c:pt idx="35">
                  <c:v>126.54462242562929</c:v>
                </c:pt>
                <c:pt idx="36">
                  <c:v>124.48512585812357</c:v>
                </c:pt>
                <c:pt idx="37">
                  <c:v>126.54462242562929</c:v>
                </c:pt>
                <c:pt idx="38">
                  <c:v>128.83295194508008</c:v>
                </c:pt>
                <c:pt idx="39">
                  <c:v>128.14645308924486</c:v>
                </c:pt>
                <c:pt idx="40">
                  <c:v>122.88329519450801</c:v>
                </c:pt>
                <c:pt idx="41">
                  <c:v>124.48512585812357</c:v>
                </c:pt>
                <c:pt idx="42">
                  <c:v>127.4599542334096</c:v>
                </c:pt>
              </c:numCache>
            </c:numRef>
          </c:val>
          <c:smooth val="0"/>
        </c:ser>
        <c:ser>
          <c:idx val="4"/>
          <c:order val="4"/>
          <c:tx>
            <c:v>olej napędowy</c:v>
          </c:tx>
          <c:marker>
            <c:symbol val="none"/>
          </c:marker>
          <c:cat>
            <c:numRef>
              <c:f>Dane!$J$6:$J$48</c:f>
              <c:numCache>
                <c:formatCode>[$-415]mmm\ yy;@</c:formatCode>
                <c:ptCount val="4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</c:numCache>
            </c:numRef>
          </c:cat>
          <c:val>
            <c:numRef>
              <c:f>Dane!$O$6:$O$48</c:f>
              <c:numCache>
                <c:formatCode>0.00</c:formatCode>
                <c:ptCount val="43"/>
                <c:pt idx="0" formatCode="General">
                  <c:v>100</c:v>
                </c:pt>
                <c:pt idx="1">
                  <c:v>99.750623441396513</c:v>
                </c:pt>
                <c:pt idx="2">
                  <c:v>101.49625935162095</c:v>
                </c:pt>
                <c:pt idx="3">
                  <c:v>104.73815461346634</c:v>
                </c:pt>
                <c:pt idx="4">
                  <c:v>109.97506234413966</c:v>
                </c:pt>
                <c:pt idx="5">
                  <c:v>110.97256857855362</c:v>
                </c:pt>
                <c:pt idx="6">
                  <c:v>111.22194513715711</c:v>
                </c:pt>
                <c:pt idx="7">
                  <c:v>108.72817955112221</c:v>
                </c:pt>
                <c:pt idx="8">
                  <c:v>108.9775561097257</c:v>
                </c:pt>
                <c:pt idx="9">
                  <c:v>109.47630922693266</c:v>
                </c:pt>
                <c:pt idx="10">
                  <c:v>109.97506234413966</c:v>
                </c:pt>
                <c:pt idx="11">
                  <c:v>115.71072319201994</c:v>
                </c:pt>
                <c:pt idx="12">
                  <c:v>118.20448877805487</c:v>
                </c:pt>
                <c:pt idx="13">
                  <c:v>117.45635910224439</c:v>
                </c:pt>
                <c:pt idx="14">
                  <c:v>123.44139650872819</c:v>
                </c:pt>
                <c:pt idx="15">
                  <c:v>126.68329177057358</c:v>
                </c:pt>
                <c:pt idx="16">
                  <c:v>126.43391521197009</c:v>
                </c:pt>
                <c:pt idx="17">
                  <c:v>124.68827930174564</c:v>
                </c:pt>
                <c:pt idx="18">
                  <c:v>123.94014962593516</c:v>
                </c:pt>
                <c:pt idx="19">
                  <c:v>126.18453865336657</c:v>
                </c:pt>
                <c:pt idx="20">
                  <c:v>126.43391521197009</c:v>
                </c:pt>
                <c:pt idx="21">
                  <c:v>129.92518703241896</c:v>
                </c:pt>
                <c:pt idx="22">
                  <c:v>137.15710723192021</c:v>
                </c:pt>
                <c:pt idx="23">
                  <c:v>139.90024937655861</c:v>
                </c:pt>
                <c:pt idx="24">
                  <c:v>143.64089775561098</c:v>
                </c:pt>
                <c:pt idx="25">
                  <c:v>144.13965087281795</c:v>
                </c:pt>
                <c:pt idx="26">
                  <c:v>144.63840399002495</c:v>
                </c:pt>
                <c:pt idx="27">
                  <c:v>144.63840399002495</c:v>
                </c:pt>
                <c:pt idx="28">
                  <c:v>144.13965087281795</c:v>
                </c:pt>
                <c:pt idx="29">
                  <c:v>143.14214463840401</c:v>
                </c:pt>
                <c:pt idx="30">
                  <c:v>139.40149625935163</c:v>
                </c:pt>
                <c:pt idx="31">
                  <c:v>141.64588528678306</c:v>
                </c:pt>
                <c:pt idx="32">
                  <c:v>144.13965087281795</c:v>
                </c:pt>
                <c:pt idx="33">
                  <c:v>143.64089775561098</c:v>
                </c:pt>
                <c:pt idx="34">
                  <c:v>142.14463840399003</c:v>
                </c:pt>
                <c:pt idx="35">
                  <c:v>140.64837905236908</c:v>
                </c:pt>
                <c:pt idx="36">
                  <c:v>138.15461346633418</c:v>
                </c:pt>
                <c:pt idx="37">
                  <c:v>138.90274314214466</c:v>
                </c:pt>
                <c:pt idx="38">
                  <c:v>141.14713216957605</c:v>
                </c:pt>
                <c:pt idx="39">
                  <c:v>139.40149625935163</c:v>
                </c:pt>
                <c:pt idx="40">
                  <c:v>133.66583541147133</c:v>
                </c:pt>
                <c:pt idx="41">
                  <c:v>135.16209476309228</c:v>
                </c:pt>
                <c:pt idx="42">
                  <c:v>138.65336658354116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29088"/>
        <c:axId val="92330624"/>
      </c:lineChart>
      <c:dateAx>
        <c:axId val="92329088"/>
        <c:scaling>
          <c:orientation val="minMax"/>
        </c:scaling>
        <c:delete val="0"/>
        <c:axPos val="b"/>
        <c:numFmt formatCode="[$-415]mmm\ yy;@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pl-PL"/>
          </a:p>
        </c:txPr>
        <c:crossAx val="92330624"/>
        <c:crosses val="autoZero"/>
        <c:auto val="1"/>
        <c:lblOffset val="100"/>
        <c:baseTimeUnit val="months"/>
        <c:majorUnit val="4"/>
        <c:majorTimeUnit val="months"/>
      </c:dateAx>
      <c:valAx>
        <c:axId val="92330624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pl-PL"/>
          </a:p>
        </c:txPr>
        <c:crossAx val="9232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825778046962359"/>
          <c:y val="0.40992425152569079"/>
          <c:w val="0.25726046153984511"/>
          <c:h val="0.21893837487213269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38979</xdr:colOff>
      <xdr:row>0</xdr:row>
      <xdr:rowOff>0</xdr:rowOff>
    </xdr:from>
    <xdr:to>
      <xdr:col>7</xdr:col>
      <xdr:colOff>0</xdr:colOff>
      <xdr:row>32</xdr:row>
      <xdr:rowOff>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0.11665</cdr:x>
      <cdr:y>0.73327</cdr:y>
    </cdr:from>
    <cdr:to>
      <cdr:x>0.89384</cdr:x>
      <cdr:y>0.9253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51014" y="4598277"/>
          <a:ext cx="4337316" cy="120420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315204</xdr:colOff>
      <xdr:row>4</xdr:row>
      <xdr:rowOff>63216</xdr:rowOff>
    </xdr:from>
    <xdr:to>
      <xdr:col>22</xdr:col>
      <xdr:colOff>542925</xdr:colOff>
      <xdr:row>32</xdr:row>
      <xdr:rowOff>38101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0.11665</cdr:x>
      <cdr:y>0.73327</cdr:y>
    </cdr:from>
    <cdr:to>
      <cdr:x>0.89384</cdr:x>
      <cdr:y>0.9253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51014" y="4598277"/>
          <a:ext cx="4337316" cy="120420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G2" sqref="G1:G1048576"/>
    </sheetView>
  </sheetViews>
  <sheetFormatPr defaultColWidth="0" defaultRowHeight="15" zeroHeight="1"/>
  <cols>
    <col min="1" max="1" width="18.42578125" style="34" customWidth="1"/>
    <col min="2" max="2" width="10.42578125" style="34" customWidth="1"/>
    <col min="3" max="3" width="8.7109375" style="34" customWidth="1"/>
    <col min="4" max="4" width="9.140625" style="34" customWidth="1"/>
    <col min="5" max="5" width="18.42578125" style="34" customWidth="1"/>
    <col min="6" max="6" width="10.42578125" style="34" customWidth="1"/>
    <col min="7" max="7" width="8.7109375" style="34" customWidth="1"/>
    <col min="8" max="16384" width="9.140625" style="34" hidden="1"/>
  </cols>
  <sheetData>
    <row r="1" spans="1:7">
      <c r="A1" s="37"/>
      <c r="B1" s="37"/>
      <c r="C1" s="37"/>
      <c r="E1" s="39"/>
      <c r="F1" s="39"/>
      <c r="G1" s="39"/>
    </row>
    <row r="2" spans="1:7"/>
    <row r="3" spans="1:7"/>
    <row r="4" spans="1:7">
      <c r="B4" s="35"/>
      <c r="C4" s="35"/>
      <c r="G4" s="36"/>
    </row>
    <row r="5" spans="1:7">
      <c r="B5" s="35"/>
      <c r="C5" s="35"/>
      <c r="G5" s="36"/>
    </row>
    <row r="6" spans="1:7"/>
    <row r="7" spans="1:7"/>
    <row r="8" spans="1:7"/>
    <row r="9" spans="1:7"/>
    <row r="10" spans="1:7"/>
    <row r="11" spans="1:7"/>
    <row r="12" spans="1:7"/>
    <row r="13" spans="1:7"/>
    <row r="14" spans="1:7"/>
    <row r="15" spans="1:7"/>
    <row r="16" spans="1:7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</sheetData>
  <mergeCells count="1">
    <mergeCell ref="E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topLeftCell="I26" zoomScaleNormal="100" workbookViewId="0">
      <selection activeCell="V37" sqref="V37"/>
    </sheetView>
  </sheetViews>
  <sheetFormatPr defaultRowHeight="15"/>
  <cols>
    <col min="3" max="3" width="19.28515625" customWidth="1"/>
    <col min="4" max="4" width="23.5703125" customWidth="1"/>
    <col min="5" max="5" width="9.7109375" customWidth="1"/>
    <col min="6" max="6" width="15.140625" customWidth="1"/>
    <col min="7" max="7" width="9.28515625" customWidth="1"/>
    <col min="11" max="11" width="14.140625" customWidth="1"/>
    <col min="12" max="12" width="16.85546875" customWidth="1"/>
    <col min="14" max="14" width="13" customWidth="1"/>
    <col min="15" max="15" width="12.140625" customWidth="1"/>
    <col min="17" max="17" width="19.140625" customWidth="1"/>
    <col min="18" max="18" width="10.85546875" customWidth="1"/>
    <col min="21" max="21" width="11.85546875" customWidth="1"/>
    <col min="22" max="22" width="11" customWidth="1"/>
  </cols>
  <sheetData>
    <row r="1" spans="1:15" ht="15" customHeight="1">
      <c r="A1" s="1"/>
      <c r="B1" s="44" t="s">
        <v>0</v>
      </c>
      <c r="C1" s="44"/>
      <c r="D1" s="44"/>
      <c r="E1" s="44"/>
      <c r="F1" s="44"/>
      <c r="G1" s="44"/>
    </row>
    <row r="2" spans="1:15" ht="15" customHeight="1">
      <c r="A2" s="1"/>
      <c r="B2" s="44"/>
      <c r="C2" s="44"/>
      <c r="D2" s="44"/>
      <c r="E2" s="44"/>
      <c r="F2" s="44"/>
      <c r="G2" s="44"/>
    </row>
    <row r="3" spans="1:15" ht="15" customHeight="1">
      <c r="A3" s="1"/>
      <c r="B3" s="2"/>
      <c r="C3" s="2"/>
      <c r="D3" s="2"/>
      <c r="E3" s="2"/>
      <c r="F3" s="2"/>
      <c r="G3" s="2"/>
    </row>
    <row r="4" spans="1:15" ht="15" customHeight="1">
      <c r="A4" s="1"/>
      <c r="B4" s="2"/>
      <c r="C4" s="2"/>
      <c r="D4" s="2"/>
      <c r="E4" s="2"/>
      <c r="F4" s="2"/>
      <c r="G4" s="2"/>
    </row>
    <row r="5" spans="1:15" ht="90">
      <c r="B5" s="46" t="s">
        <v>1</v>
      </c>
      <c r="C5" s="6" t="s">
        <v>2</v>
      </c>
      <c r="D5" s="5" t="s">
        <v>5</v>
      </c>
      <c r="E5" s="5" t="s">
        <v>6</v>
      </c>
      <c r="F5" s="7" t="s">
        <v>9</v>
      </c>
      <c r="G5" s="7" t="s">
        <v>10</v>
      </c>
      <c r="H5" s="3"/>
      <c r="I5" s="4"/>
      <c r="J5" s="30" t="s">
        <v>1</v>
      </c>
      <c r="K5" s="30" t="s">
        <v>2</v>
      </c>
      <c r="L5" s="30" t="s">
        <v>5</v>
      </c>
      <c r="M5" s="30" t="s">
        <v>6</v>
      </c>
      <c r="N5" s="33" t="s">
        <v>9</v>
      </c>
      <c r="O5" s="33" t="s">
        <v>10</v>
      </c>
    </row>
    <row r="6" spans="1:15" ht="15.75" customHeight="1">
      <c r="B6" s="46"/>
      <c r="C6" s="13" t="s">
        <v>3</v>
      </c>
      <c r="D6" s="42" t="s">
        <v>7</v>
      </c>
      <c r="E6" s="42"/>
      <c r="F6" s="42" t="s">
        <v>11</v>
      </c>
      <c r="G6" s="42"/>
      <c r="H6" s="9"/>
      <c r="I6" s="9"/>
      <c r="J6" s="29">
        <v>40179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</row>
    <row r="7" spans="1:15">
      <c r="B7" s="47"/>
      <c r="C7" s="28" t="s">
        <v>4</v>
      </c>
      <c r="D7" s="45" t="s">
        <v>8</v>
      </c>
      <c r="E7" s="45"/>
      <c r="F7" s="43" t="s">
        <v>12</v>
      </c>
      <c r="G7" s="43"/>
      <c r="H7" s="8"/>
      <c r="I7" s="8"/>
      <c r="J7" s="24">
        <v>40210</v>
      </c>
      <c r="K7" s="31">
        <f>K$6*C9/C$8</f>
        <v>101.75438596491227</v>
      </c>
      <c r="L7" s="31">
        <f t="shared" ref="L7:O7" si="0">L$6*D9/D$8</f>
        <v>100</v>
      </c>
      <c r="M7" s="31">
        <f t="shared" si="0"/>
        <v>100.34562211981569</v>
      </c>
      <c r="N7" s="31">
        <f t="shared" si="0"/>
        <v>100.22883295194508</v>
      </c>
      <c r="O7" s="31">
        <f t="shared" si="0"/>
        <v>99.750623441396513</v>
      </c>
    </row>
    <row r="8" spans="1:15">
      <c r="B8" s="29">
        <v>40179</v>
      </c>
      <c r="C8" s="27">
        <v>0.56999999999999995</v>
      </c>
      <c r="D8" s="27">
        <v>2.4</v>
      </c>
      <c r="E8" s="27">
        <v>17.36</v>
      </c>
      <c r="F8" s="27">
        <v>4.37</v>
      </c>
      <c r="G8" s="27">
        <v>4.01</v>
      </c>
      <c r="H8" s="10"/>
      <c r="J8" s="24">
        <v>40238</v>
      </c>
      <c r="K8" s="31">
        <f t="shared" ref="K8:K48" si="1">K$6*C10/C$8</f>
        <v>103.50877192982458</v>
      </c>
      <c r="L8" s="31">
        <f t="shared" ref="L8:L48" si="2">L$6*D10/D$8</f>
        <v>100</v>
      </c>
      <c r="M8" s="31">
        <f t="shared" ref="M8:M48" si="3">M$6*E10/E$8</f>
        <v>100.28801843317973</v>
      </c>
      <c r="N8" s="31">
        <f t="shared" ref="N8:N48" si="4">N$6*F10/F$8</f>
        <v>102.05949656750572</v>
      </c>
      <c r="O8" s="31">
        <f t="shared" ref="O8:O48" si="5">O$6*G10/G$8</f>
        <v>101.49625935162095</v>
      </c>
    </row>
    <row r="9" spans="1:15">
      <c r="B9" s="24">
        <v>40210</v>
      </c>
      <c r="C9" s="25">
        <v>0.57999999999999996</v>
      </c>
      <c r="D9" s="25">
        <v>2.4</v>
      </c>
      <c r="E9" s="25">
        <v>17.420000000000002</v>
      </c>
      <c r="F9" s="25">
        <v>4.38</v>
      </c>
      <c r="G9" s="25">
        <v>4</v>
      </c>
      <c r="H9" s="12"/>
      <c r="J9" s="24">
        <v>40269</v>
      </c>
      <c r="K9" s="31">
        <f t="shared" si="1"/>
        <v>103.50877192982458</v>
      </c>
      <c r="L9" s="31">
        <f t="shared" si="2"/>
        <v>100</v>
      </c>
      <c r="M9" s="31">
        <f t="shared" si="3"/>
        <v>100.74884792626727</v>
      </c>
      <c r="N9" s="31">
        <f t="shared" si="4"/>
        <v>105.03432494279176</v>
      </c>
      <c r="O9" s="31">
        <f t="shared" si="5"/>
        <v>104.73815461346634</v>
      </c>
    </row>
    <row r="10" spans="1:15">
      <c r="B10" s="24">
        <v>40238</v>
      </c>
      <c r="C10" s="26">
        <v>0.59</v>
      </c>
      <c r="D10" s="26">
        <v>2.4</v>
      </c>
      <c r="E10" s="26">
        <v>17.41</v>
      </c>
      <c r="F10" s="26">
        <v>4.46</v>
      </c>
      <c r="G10" s="26">
        <v>4.07</v>
      </c>
      <c r="H10" s="11"/>
      <c r="J10" s="24">
        <v>40299</v>
      </c>
      <c r="K10" s="31">
        <f t="shared" si="1"/>
        <v>103.50877192982458</v>
      </c>
      <c r="L10" s="31">
        <f t="shared" si="2"/>
        <v>100</v>
      </c>
      <c r="M10" s="31">
        <f t="shared" si="3"/>
        <v>101.036866359447</v>
      </c>
      <c r="N10" s="31">
        <f t="shared" si="4"/>
        <v>107.78032036613273</v>
      </c>
      <c r="O10" s="31">
        <f t="shared" si="5"/>
        <v>109.97506234413966</v>
      </c>
    </row>
    <row r="11" spans="1:15">
      <c r="B11" s="24">
        <v>40269</v>
      </c>
      <c r="C11" s="26">
        <v>0.59</v>
      </c>
      <c r="D11" s="26">
        <v>2.4</v>
      </c>
      <c r="E11" s="26">
        <v>17.489999999999998</v>
      </c>
      <c r="F11" s="26">
        <v>4.59</v>
      </c>
      <c r="G11" s="26">
        <v>4.2</v>
      </c>
      <c r="H11" s="11"/>
      <c r="J11" s="24">
        <v>40330</v>
      </c>
      <c r="K11" s="31">
        <f t="shared" si="1"/>
        <v>103.50877192982458</v>
      </c>
      <c r="L11" s="31">
        <f t="shared" si="2"/>
        <v>103.33333333333334</v>
      </c>
      <c r="M11" s="31">
        <f t="shared" si="3"/>
        <v>101.09447004608295</v>
      </c>
      <c r="N11" s="31">
        <f t="shared" si="4"/>
        <v>108.00915331807781</v>
      </c>
      <c r="O11" s="31">
        <f t="shared" si="5"/>
        <v>110.97256857855362</v>
      </c>
    </row>
    <row r="12" spans="1:15">
      <c r="B12" s="24">
        <v>40299</v>
      </c>
      <c r="C12" s="26">
        <v>0.59</v>
      </c>
      <c r="D12" s="26">
        <v>2.4</v>
      </c>
      <c r="E12" s="26">
        <v>17.54</v>
      </c>
      <c r="F12" s="26">
        <v>4.71</v>
      </c>
      <c r="G12" s="26">
        <v>4.41</v>
      </c>
      <c r="H12" s="11"/>
      <c r="J12" s="24">
        <v>40360</v>
      </c>
      <c r="K12" s="31">
        <f t="shared" si="1"/>
        <v>103.50877192982458</v>
      </c>
      <c r="L12" s="31">
        <f t="shared" si="2"/>
        <v>103.33333333333334</v>
      </c>
      <c r="M12" s="31">
        <f t="shared" si="3"/>
        <v>101.20967741935485</v>
      </c>
      <c r="N12" s="31">
        <f t="shared" si="4"/>
        <v>107.78032036613273</v>
      </c>
      <c r="O12" s="31">
        <f t="shared" si="5"/>
        <v>111.22194513715711</v>
      </c>
    </row>
    <row r="13" spans="1:15">
      <c r="B13" s="24">
        <v>40330</v>
      </c>
      <c r="C13" s="26">
        <v>0.59</v>
      </c>
      <c r="D13" s="26">
        <v>2.48</v>
      </c>
      <c r="E13" s="26">
        <v>17.55</v>
      </c>
      <c r="F13" s="26">
        <v>4.72</v>
      </c>
      <c r="G13" s="26">
        <v>4.45</v>
      </c>
      <c r="H13" s="11"/>
      <c r="J13" s="24">
        <v>40391</v>
      </c>
      <c r="K13" s="31">
        <f t="shared" si="1"/>
        <v>103.50877192982458</v>
      </c>
      <c r="L13" s="31">
        <f t="shared" si="2"/>
        <v>103.33333333333334</v>
      </c>
      <c r="M13" s="31">
        <f t="shared" si="3"/>
        <v>101.67050691244239</v>
      </c>
      <c r="N13" s="31">
        <f t="shared" si="4"/>
        <v>105.49199084668193</v>
      </c>
      <c r="O13" s="31">
        <f t="shared" si="5"/>
        <v>108.72817955112221</v>
      </c>
    </row>
    <row r="14" spans="1:15">
      <c r="B14" s="24">
        <v>40360</v>
      </c>
      <c r="C14" s="26">
        <v>0.59</v>
      </c>
      <c r="D14" s="26">
        <v>2.48</v>
      </c>
      <c r="E14" s="26">
        <v>17.57</v>
      </c>
      <c r="F14" s="26">
        <v>4.71</v>
      </c>
      <c r="G14" s="26">
        <v>4.46</v>
      </c>
      <c r="H14" s="11"/>
      <c r="J14" s="24">
        <v>40422</v>
      </c>
      <c r="K14" s="31">
        <f t="shared" si="1"/>
        <v>103.50877192982458</v>
      </c>
      <c r="L14" s="31">
        <f t="shared" si="2"/>
        <v>103.33333333333334</v>
      </c>
      <c r="M14" s="31">
        <f t="shared" si="3"/>
        <v>102.30414746543781</v>
      </c>
      <c r="N14" s="31">
        <f t="shared" si="4"/>
        <v>104.80549199084668</v>
      </c>
      <c r="O14" s="31">
        <f t="shared" si="5"/>
        <v>108.9775561097257</v>
      </c>
    </row>
    <row r="15" spans="1:15">
      <c r="B15" s="24">
        <v>40391</v>
      </c>
      <c r="C15" s="26">
        <v>0.59</v>
      </c>
      <c r="D15" s="26">
        <v>2.48</v>
      </c>
      <c r="E15" s="26">
        <v>17.649999999999999</v>
      </c>
      <c r="F15" s="26">
        <v>4.6100000000000003</v>
      </c>
      <c r="G15" s="26">
        <v>4.3600000000000003</v>
      </c>
      <c r="H15" s="11"/>
      <c r="J15" s="24">
        <v>40452</v>
      </c>
      <c r="K15" s="31">
        <f t="shared" si="1"/>
        <v>103.50877192982458</v>
      </c>
      <c r="L15" s="31">
        <f t="shared" si="2"/>
        <v>106.66666666666667</v>
      </c>
      <c r="M15" s="31">
        <f t="shared" si="3"/>
        <v>102.7073732718894</v>
      </c>
      <c r="N15" s="31">
        <f t="shared" si="4"/>
        <v>104.80549199084668</v>
      </c>
      <c r="O15" s="31">
        <f t="shared" si="5"/>
        <v>109.47630922693266</v>
      </c>
    </row>
    <row r="16" spans="1:15">
      <c r="B16" s="24">
        <v>40422</v>
      </c>
      <c r="C16" s="26">
        <v>0.59</v>
      </c>
      <c r="D16" s="26">
        <v>2.48</v>
      </c>
      <c r="E16" s="26">
        <v>17.760000000000002</v>
      </c>
      <c r="F16" s="26">
        <v>4.58</v>
      </c>
      <c r="G16" s="26">
        <v>4.37</v>
      </c>
      <c r="H16" s="11"/>
      <c r="J16" s="24">
        <v>40483</v>
      </c>
      <c r="K16" s="31">
        <f t="shared" si="1"/>
        <v>103.50877192982458</v>
      </c>
      <c r="L16" s="31">
        <f t="shared" si="2"/>
        <v>106.66666666666667</v>
      </c>
      <c r="M16" s="31">
        <f t="shared" si="3"/>
        <v>102.7073732718894</v>
      </c>
      <c r="N16" s="31">
        <f t="shared" si="4"/>
        <v>105.26315789473682</v>
      </c>
      <c r="O16" s="31">
        <f t="shared" si="5"/>
        <v>109.97506234413966</v>
      </c>
    </row>
    <row r="17" spans="2:15">
      <c r="B17" s="24">
        <v>40452</v>
      </c>
      <c r="C17" s="26">
        <v>0.59</v>
      </c>
      <c r="D17" s="26">
        <v>2.56</v>
      </c>
      <c r="E17" s="26">
        <v>17.829999999999998</v>
      </c>
      <c r="F17" s="26">
        <v>4.58</v>
      </c>
      <c r="G17" s="26">
        <v>4.3899999999999997</v>
      </c>
      <c r="H17" s="11"/>
      <c r="J17" s="24">
        <v>40513</v>
      </c>
      <c r="K17" s="31">
        <f t="shared" si="1"/>
        <v>103.50877192982458</v>
      </c>
      <c r="L17" s="31">
        <f t="shared" si="2"/>
        <v>106.66666666666667</v>
      </c>
      <c r="M17" s="31">
        <f t="shared" si="3"/>
        <v>103.05299539170507</v>
      </c>
      <c r="N17" s="31">
        <f t="shared" si="4"/>
        <v>110.06864988558351</v>
      </c>
      <c r="O17" s="31">
        <f t="shared" si="5"/>
        <v>115.71072319201994</v>
      </c>
    </row>
    <row r="18" spans="2:15">
      <c r="B18" s="24">
        <v>40483</v>
      </c>
      <c r="C18" s="26">
        <v>0.59</v>
      </c>
      <c r="D18" s="26">
        <v>2.56</v>
      </c>
      <c r="E18" s="26">
        <v>17.829999999999998</v>
      </c>
      <c r="F18" s="26">
        <v>4.5999999999999996</v>
      </c>
      <c r="G18" s="26">
        <v>4.41</v>
      </c>
      <c r="H18" s="11"/>
      <c r="J18" s="24">
        <v>40544</v>
      </c>
      <c r="K18" s="31">
        <f t="shared" si="1"/>
        <v>110.5263157894737</v>
      </c>
      <c r="L18" s="31">
        <f t="shared" si="2"/>
        <v>105.83333333333334</v>
      </c>
      <c r="M18" s="31">
        <f t="shared" si="3"/>
        <v>104.83870967741936</v>
      </c>
      <c r="N18" s="31">
        <f t="shared" si="4"/>
        <v>112.35697940503432</v>
      </c>
      <c r="O18" s="31">
        <f t="shared" si="5"/>
        <v>118.20448877805487</v>
      </c>
    </row>
    <row r="19" spans="2:15">
      <c r="B19" s="24">
        <v>40513</v>
      </c>
      <c r="C19" s="26">
        <v>0.59</v>
      </c>
      <c r="D19" s="26">
        <v>2.56</v>
      </c>
      <c r="E19" s="26">
        <v>17.89</v>
      </c>
      <c r="F19" s="26">
        <v>4.8099999999999996</v>
      </c>
      <c r="G19" s="26">
        <v>4.6399999999999997</v>
      </c>
      <c r="H19" s="11"/>
      <c r="J19" s="24">
        <v>40575</v>
      </c>
      <c r="K19" s="31">
        <f t="shared" si="1"/>
        <v>110.5263157894737</v>
      </c>
      <c r="L19" s="31">
        <f t="shared" si="2"/>
        <v>105.83333333333334</v>
      </c>
      <c r="M19" s="31">
        <f t="shared" si="3"/>
        <v>105.06912442396312</v>
      </c>
      <c r="N19" s="31">
        <f t="shared" si="4"/>
        <v>110.52631578947368</v>
      </c>
      <c r="O19" s="31">
        <f t="shared" si="5"/>
        <v>117.45635910224439</v>
      </c>
    </row>
    <row r="20" spans="2:15">
      <c r="B20" s="24">
        <v>40544</v>
      </c>
      <c r="C20" s="26">
        <v>0.63</v>
      </c>
      <c r="D20" s="26">
        <v>2.54</v>
      </c>
      <c r="E20" s="26">
        <v>18.2</v>
      </c>
      <c r="F20" s="26">
        <v>4.91</v>
      </c>
      <c r="G20" s="26">
        <v>4.74</v>
      </c>
      <c r="H20" s="11"/>
      <c r="J20" s="24">
        <v>40603</v>
      </c>
      <c r="K20" s="31">
        <f t="shared" si="1"/>
        <v>110.5263157894737</v>
      </c>
      <c r="L20" s="31">
        <f t="shared" si="2"/>
        <v>105.83333333333334</v>
      </c>
      <c r="M20" s="31">
        <f t="shared" si="3"/>
        <v>105.64516129032259</v>
      </c>
      <c r="N20" s="31">
        <f t="shared" si="4"/>
        <v>114.41647597254004</v>
      </c>
      <c r="O20" s="31">
        <f t="shared" si="5"/>
        <v>123.44139650872819</v>
      </c>
    </row>
    <row r="21" spans="2:15">
      <c r="B21" s="24">
        <v>40575</v>
      </c>
      <c r="C21" s="26">
        <v>0.63</v>
      </c>
      <c r="D21" s="26">
        <v>2.54</v>
      </c>
      <c r="E21" s="26">
        <v>18.239999999999998</v>
      </c>
      <c r="F21" s="26">
        <v>4.83</v>
      </c>
      <c r="G21" s="26">
        <v>4.71</v>
      </c>
      <c r="H21" s="11"/>
      <c r="J21" s="24">
        <v>40634</v>
      </c>
      <c r="K21" s="31">
        <f t="shared" si="1"/>
        <v>110.5263157894737</v>
      </c>
      <c r="L21" s="31">
        <f t="shared" si="2"/>
        <v>105.83333333333334</v>
      </c>
      <c r="M21" s="31">
        <f t="shared" si="3"/>
        <v>105.47235023041473</v>
      </c>
      <c r="N21" s="31">
        <f t="shared" si="4"/>
        <v>117.84897025171624</v>
      </c>
      <c r="O21" s="31">
        <f t="shared" si="5"/>
        <v>126.68329177057358</v>
      </c>
    </row>
    <row r="22" spans="2:15">
      <c r="B22" s="24">
        <v>40603</v>
      </c>
      <c r="C22" s="26">
        <v>0.63</v>
      </c>
      <c r="D22" s="26">
        <v>2.54</v>
      </c>
      <c r="E22" s="26">
        <v>18.34</v>
      </c>
      <c r="F22" s="26">
        <v>5</v>
      </c>
      <c r="G22" s="26">
        <v>4.95</v>
      </c>
      <c r="H22" s="11"/>
      <c r="J22" s="24">
        <v>40664</v>
      </c>
      <c r="K22" s="31">
        <f t="shared" si="1"/>
        <v>110.5263157894737</v>
      </c>
      <c r="L22" s="31">
        <f t="shared" si="2"/>
        <v>105.83333333333334</v>
      </c>
      <c r="M22" s="31">
        <f t="shared" si="3"/>
        <v>105.4147465437788</v>
      </c>
      <c r="N22" s="31">
        <f t="shared" si="4"/>
        <v>118.53546910755148</v>
      </c>
      <c r="O22" s="31">
        <f t="shared" si="5"/>
        <v>126.43391521197009</v>
      </c>
    </row>
    <row r="23" spans="2:15">
      <c r="B23" s="24">
        <v>40634</v>
      </c>
      <c r="C23" s="26">
        <v>0.63</v>
      </c>
      <c r="D23" s="26">
        <v>2.54</v>
      </c>
      <c r="E23" s="26">
        <v>18.309999999999999</v>
      </c>
      <c r="F23" s="26">
        <v>5.15</v>
      </c>
      <c r="G23" s="26">
        <v>5.08</v>
      </c>
      <c r="H23" s="11"/>
      <c r="J23" s="24">
        <v>40695</v>
      </c>
      <c r="K23" s="31">
        <f t="shared" si="1"/>
        <v>110.5263157894737</v>
      </c>
      <c r="L23" s="31">
        <f t="shared" si="2"/>
        <v>105.83333333333334</v>
      </c>
      <c r="M23" s="31">
        <f t="shared" si="3"/>
        <v>105.4147465437788</v>
      </c>
      <c r="N23" s="31">
        <f t="shared" si="4"/>
        <v>117.39130434782608</v>
      </c>
      <c r="O23" s="31">
        <f t="shared" si="5"/>
        <v>124.68827930174564</v>
      </c>
    </row>
    <row r="24" spans="2:15">
      <c r="B24" s="24">
        <v>40664</v>
      </c>
      <c r="C24" s="26">
        <v>0.63</v>
      </c>
      <c r="D24" s="26">
        <v>2.54</v>
      </c>
      <c r="E24" s="26">
        <v>18.3</v>
      </c>
      <c r="F24" s="26">
        <v>5.18</v>
      </c>
      <c r="G24" s="26">
        <v>5.07</v>
      </c>
      <c r="H24" s="11"/>
      <c r="J24" s="24">
        <v>40725</v>
      </c>
      <c r="K24" s="31">
        <f t="shared" si="1"/>
        <v>110.5263157894737</v>
      </c>
      <c r="L24" s="31">
        <f t="shared" si="2"/>
        <v>109.58333333333334</v>
      </c>
      <c r="M24" s="31">
        <f t="shared" si="3"/>
        <v>105.64516129032259</v>
      </c>
      <c r="N24" s="31">
        <f t="shared" si="4"/>
        <v>117.62013729977116</v>
      </c>
      <c r="O24" s="31">
        <f t="shared" si="5"/>
        <v>123.94014962593516</v>
      </c>
    </row>
    <row r="25" spans="2:15">
      <c r="B25" s="24">
        <v>40695</v>
      </c>
      <c r="C25" s="26">
        <v>0.63</v>
      </c>
      <c r="D25" s="26">
        <v>2.54</v>
      </c>
      <c r="E25" s="26">
        <v>18.3</v>
      </c>
      <c r="F25" s="26">
        <v>5.13</v>
      </c>
      <c r="G25" s="26">
        <v>5</v>
      </c>
      <c r="H25" s="11"/>
      <c r="J25" s="24">
        <v>40756</v>
      </c>
      <c r="K25" s="31">
        <f t="shared" si="1"/>
        <v>110.5263157894737</v>
      </c>
      <c r="L25" s="31">
        <f t="shared" si="2"/>
        <v>112.5</v>
      </c>
      <c r="M25" s="31">
        <f t="shared" si="3"/>
        <v>105.81797235023042</v>
      </c>
      <c r="N25" s="31">
        <f t="shared" si="4"/>
        <v>118.99313501144165</v>
      </c>
      <c r="O25" s="31">
        <f t="shared" si="5"/>
        <v>126.18453865336657</v>
      </c>
    </row>
    <row r="26" spans="2:15">
      <c r="B26" s="24">
        <v>40725</v>
      </c>
      <c r="C26" s="26">
        <v>0.63</v>
      </c>
      <c r="D26" s="26">
        <v>2.63</v>
      </c>
      <c r="E26" s="26">
        <v>18.34</v>
      </c>
      <c r="F26" s="26">
        <v>5.14</v>
      </c>
      <c r="G26" s="26">
        <v>4.97</v>
      </c>
      <c r="H26" s="11"/>
      <c r="J26" s="24">
        <v>40787</v>
      </c>
      <c r="K26" s="31">
        <f t="shared" si="1"/>
        <v>110.5263157894737</v>
      </c>
      <c r="L26" s="31">
        <f t="shared" si="2"/>
        <v>112.5</v>
      </c>
      <c r="M26" s="31">
        <f t="shared" si="3"/>
        <v>106.04838709677419</v>
      </c>
      <c r="N26" s="31">
        <f t="shared" si="4"/>
        <v>116.93363844393593</v>
      </c>
      <c r="O26" s="31">
        <f t="shared" si="5"/>
        <v>126.43391521197009</v>
      </c>
    </row>
    <row r="27" spans="2:15">
      <c r="B27" s="24">
        <v>40756</v>
      </c>
      <c r="C27" s="26">
        <v>0.63</v>
      </c>
      <c r="D27" s="26">
        <v>2.7</v>
      </c>
      <c r="E27" s="26">
        <v>18.37</v>
      </c>
      <c r="F27" s="26">
        <v>5.2</v>
      </c>
      <c r="G27" s="26">
        <v>5.0599999999999996</v>
      </c>
      <c r="H27" s="11"/>
      <c r="J27" s="24">
        <v>40817</v>
      </c>
      <c r="K27" s="31">
        <f t="shared" si="1"/>
        <v>110.5263157894737</v>
      </c>
      <c r="L27" s="31">
        <f t="shared" si="2"/>
        <v>112.91666666666667</v>
      </c>
      <c r="M27" s="31">
        <f t="shared" si="3"/>
        <v>106.50921658986174</v>
      </c>
      <c r="N27" s="31">
        <f t="shared" si="4"/>
        <v>119.90846681922197</v>
      </c>
      <c r="O27" s="31">
        <f t="shared" si="5"/>
        <v>129.92518703241896</v>
      </c>
    </row>
    <row r="28" spans="2:15">
      <c r="B28" s="24">
        <v>40787</v>
      </c>
      <c r="C28" s="26">
        <v>0.63</v>
      </c>
      <c r="D28" s="26">
        <v>2.7</v>
      </c>
      <c r="E28" s="26">
        <v>18.41</v>
      </c>
      <c r="F28" s="26">
        <v>5.1100000000000003</v>
      </c>
      <c r="G28" s="26">
        <v>5.07</v>
      </c>
      <c r="H28" s="11"/>
      <c r="J28" s="24">
        <v>40848</v>
      </c>
      <c r="K28" s="31">
        <f t="shared" si="1"/>
        <v>110.5263157894737</v>
      </c>
      <c r="L28" s="31">
        <f t="shared" si="2"/>
        <v>112.91666666666667</v>
      </c>
      <c r="M28" s="31">
        <f t="shared" si="3"/>
        <v>106.91244239631335</v>
      </c>
      <c r="N28" s="31">
        <f t="shared" si="4"/>
        <v>123.34096109839817</v>
      </c>
      <c r="O28" s="31">
        <f t="shared" si="5"/>
        <v>137.15710723192021</v>
      </c>
    </row>
    <row r="29" spans="2:15">
      <c r="B29" s="24">
        <v>40817</v>
      </c>
      <c r="C29" s="26">
        <v>0.63</v>
      </c>
      <c r="D29" s="26">
        <v>2.71</v>
      </c>
      <c r="E29" s="26">
        <v>18.489999999999998</v>
      </c>
      <c r="F29" s="26">
        <v>5.24</v>
      </c>
      <c r="G29" s="26">
        <v>5.21</v>
      </c>
      <c r="H29" s="11"/>
      <c r="J29" s="24">
        <v>40878</v>
      </c>
      <c r="K29" s="31">
        <f t="shared" si="1"/>
        <v>110.5263157894737</v>
      </c>
      <c r="L29" s="31">
        <f t="shared" si="2"/>
        <v>112.91666666666667</v>
      </c>
      <c r="M29" s="31">
        <f t="shared" si="3"/>
        <v>107.2004608294931</v>
      </c>
      <c r="N29" s="31">
        <f t="shared" si="4"/>
        <v>124.71395881006865</v>
      </c>
      <c r="O29" s="31">
        <f t="shared" si="5"/>
        <v>139.90024937655861</v>
      </c>
    </row>
    <row r="30" spans="2:15">
      <c r="B30" s="24">
        <v>40848</v>
      </c>
      <c r="C30" s="26">
        <v>0.63</v>
      </c>
      <c r="D30" s="26">
        <v>2.71</v>
      </c>
      <c r="E30" s="26">
        <v>18.559999999999999</v>
      </c>
      <c r="F30" s="26">
        <v>5.39</v>
      </c>
      <c r="G30" s="26">
        <v>5.5</v>
      </c>
      <c r="H30" s="11"/>
      <c r="J30" s="24">
        <v>40909</v>
      </c>
      <c r="K30" s="31">
        <f t="shared" si="1"/>
        <v>115.78947368421053</v>
      </c>
      <c r="L30" s="31">
        <f t="shared" si="2"/>
        <v>112.91666666666667</v>
      </c>
      <c r="M30" s="31">
        <f t="shared" si="3"/>
        <v>108.92857142857143</v>
      </c>
      <c r="N30" s="31">
        <f t="shared" si="4"/>
        <v>127.68878718535468</v>
      </c>
      <c r="O30" s="31">
        <f t="shared" si="5"/>
        <v>143.64089775561098</v>
      </c>
    </row>
    <row r="31" spans="2:15">
      <c r="B31" s="24">
        <v>40878</v>
      </c>
      <c r="C31" s="26">
        <v>0.63</v>
      </c>
      <c r="D31" s="26">
        <v>2.71</v>
      </c>
      <c r="E31" s="26">
        <v>18.61</v>
      </c>
      <c r="F31" s="26">
        <v>5.45</v>
      </c>
      <c r="G31" s="26">
        <v>5.61</v>
      </c>
      <c r="H31" s="11"/>
      <c r="J31" s="24">
        <v>40940</v>
      </c>
      <c r="K31" s="31">
        <f t="shared" si="1"/>
        <v>115.78947368421053</v>
      </c>
      <c r="L31" s="31">
        <f t="shared" si="2"/>
        <v>112.91666666666667</v>
      </c>
      <c r="M31" s="31">
        <f t="shared" si="3"/>
        <v>110.25345622119816</v>
      </c>
      <c r="N31" s="31">
        <f t="shared" si="4"/>
        <v>128.60411899313502</v>
      </c>
      <c r="O31" s="31">
        <f t="shared" si="5"/>
        <v>144.13965087281795</v>
      </c>
    </row>
    <row r="32" spans="2:15">
      <c r="B32" s="24">
        <v>40909</v>
      </c>
      <c r="C32" s="26">
        <v>0.66</v>
      </c>
      <c r="D32" s="26">
        <v>2.71</v>
      </c>
      <c r="E32" s="26">
        <v>18.91</v>
      </c>
      <c r="F32" s="26">
        <v>5.58</v>
      </c>
      <c r="G32" s="26">
        <v>5.76</v>
      </c>
      <c r="H32" s="11"/>
      <c r="J32" s="24">
        <v>40969</v>
      </c>
      <c r="K32" s="31">
        <f t="shared" si="1"/>
        <v>115.78947368421053</v>
      </c>
      <c r="L32" s="31">
        <f t="shared" si="2"/>
        <v>113.33333333333334</v>
      </c>
      <c r="M32" s="31">
        <f t="shared" si="3"/>
        <v>110.59907834101382</v>
      </c>
      <c r="N32" s="31">
        <f t="shared" si="4"/>
        <v>131.35011441647598</v>
      </c>
      <c r="O32" s="31">
        <f t="shared" si="5"/>
        <v>144.63840399002495</v>
      </c>
    </row>
    <row r="33" spans="2:24">
      <c r="B33" s="24">
        <v>40940</v>
      </c>
      <c r="C33" s="26">
        <v>0.66</v>
      </c>
      <c r="D33" s="26">
        <v>2.71</v>
      </c>
      <c r="E33" s="26">
        <v>19.14</v>
      </c>
      <c r="F33" s="26">
        <v>5.62</v>
      </c>
      <c r="G33" s="26">
        <v>5.78</v>
      </c>
      <c r="H33" s="11"/>
      <c r="J33" s="24">
        <v>41000</v>
      </c>
      <c r="K33" s="31">
        <f t="shared" si="1"/>
        <v>115.78947368421053</v>
      </c>
      <c r="L33" s="31">
        <f t="shared" si="2"/>
        <v>122.08333333333334</v>
      </c>
      <c r="M33" s="31">
        <f t="shared" si="3"/>
        <v>111.3479262672811</v>
      </c>
      <c r="N33" s="31">
        <f t="shared" si="4"/>
        <v>134.55377574370709</v>
      </c>
      <c r="O33" s="31">
        <f t="shared" si="5"/>
        <v>144.63840399002495</v>
      </c>
    </row>
    <row r="34" spans="2:24">
      <c r="B34" s="24">
        <v>40969</v>
      </c>
      <c r="C34" s="25">
        <v>0.66</v>
      </c>
      <c r="D34" s="25">
        <v>2.72</v>
      </c>
      <c r="E34" s="25">
        <v>19.2</v>
      </c>
      <c r="F34" s="25">
        <v>5.74</v>
      </c>
      <c r="G34" s="25">
        <v>5.8</v>
      </c>
      <c r="H34" s="12"/>
      <c r="J34" s="24">
        <v>41030</v>
      </c>
      <c r="K34" s="31">
        <f t="shared" si="1"/>
        <v>115.78947368421053</v>
      </c>
      <c r="L34" s="31">
        <f t="shared" si="2"/>
        <v>122.08333333333334</v>
      </c>
      <c r="M34" s="31">
        <f t="shared" si="3"/>
        <v>111.29032258064517</v>
      </c>
      <c r="N34" s="31">
        <f t="shared" si="4"/>
        <v>134.09610983981693</v>
      </c>
      <c r="O34" s="31">
        <f t="shared" si="5"/>
        <v>144.13965087281795</v>
      </c>
    </row>
    <row r="35" spans="2:24">
      <c r="B35" s="24">
        <v>41000</v>
      </c>
      <c r="C35" s="25">
        <v>0.66</v>
      </c>
      <c r="D35" s="25">
        <v>2.93</v>
      </c>
      <c r="E35" s="25">
        <v>19.329999999999998</v>
      </c>
      <c r="F35" s="25">
        <v>5.88</v>
      </c>
      <c r="G35" s="25">
        <v>5.8</v>
      </c>
      <c r="H35" s="12"/>
      <c r="J35" s="24">
        <v>41061</v>
      </c>
      <c r="K35" s="31">
        <f t="shared" si="1"/>
        <v>115.78947368421053</v>
      </c>
      <c r="L35" s="31">
        <f t="shared" si="2"/>
        <v>122.08333333333334</v>
      </c>
      <c r="M35" s="31">
        <f t="shared" si="3"/>
        <v>111.40552995391705</v>
      </c>
      <c r="N35" s="31">
        <f t="shared" si="4"/>
        <v>133.18077803203661</v>
      </c>
      <c r="O35" s="31">
        <f t="shared" si="5"/>
        <v>143.14214463840401</v>
      </c>
    </row>
    <row r="36" spans="2:24">
      <c r="B36" s="24">
        <v>41030</v>
      </c>
      <c r="C36" s="25">
        <v>0.66</v>
      </c>
      <c r="D36" s="25">
        <v>2.93</v>
      </c>
      <c r="E36" s="25">
        <v>19.32</v>
      </c>
      <c r="F36" s="25">
        <v>5.86</v>
      </c>
      <c r="G36" s="25">
        <v>5.78</v>
      </c>
      <c r="H36" s="12"/>
      <c r="J36" s="24">
        <v>41091</v>
      </c>
      <c r="K36" s="31">
        <f t="shared" si="1"/>
        <v>115.78947368421053</v>
      </c>
      <c r="L36" s="31">
        <f t="shared" si="2"/>
        <v>122.5</v>
      </c>
      <c r="M36" s="31">
        <f t="shared" si="3"/>
        <v>111.86635944700463</v>
      </c>
      <c r="N36" s="31">
        <f t="shared" si="4"/>
        <v>129.51945080091534</v>
      </c>
      <c r="O36" s="31">
        <f t="shared" si="5"/>
        <v>139.40149625935163</v>
      </c>
    </row>
    <row r="37" spans="2:24">
      <c r="B37" s="24">
        <v>41061</v>
      </c>
      <c r="C37" s="25">
        <v>0.66</v>
      </c>
      <c r="D37" s="25">
        <v>2.93</v>
      </c>
      <c r="E37" s="25">
        <v>19.34</v>
      </c>
      <c r="F37" s="25">
        <v>5.82</v>
      </c>
      <c r="G37" s="25">
        <v>5.74</v>
      </c>
      <c r="H37" s="12"/>
      <c r="J37" s="24">
        <v>41122</v>
      </c>
      <c r="K37" s="31">
        <f t="shared" si="1"/>
        <v>115.78947368421053</v>
      </c>
      <c r="L37" s="31">
        <f t="shared" si="2"/>
        <v>122.5</v>
      </c>
      <c r="M37" s="31">
        <f t="shared" si="3"/>
        <v>111.98156682027651</v>
      </c>
      <c r="N37" s="31">
        <f t="shared" si="4"/>
        <v>130.89244851258582</v>
      </c>
      <c r="O37" s="31">
        <f t="shared" si="5"/>
        <v>141.64588528678306</v>
      </c>
    </row>
    <row r="38" spans="2:24">
      <c r="B38" s="24">
        <v>41091</v>
      </c>
      <c r="C38" s="25">
        <v>0.66</v>
      </c>
      <c r="D38" s="25">
        <v>2.94</v>
      </c>
      <c r="E38" s="25">
        <v>19.420000000000002</v>
      </c>
      <c r="F38" s="25">
        <v>5.66</v>
      </c>
      <c r="G38" s="25">
        <v>5.59</v>
      </c>
      <c r="H38" s="12"/>
      <c r="J38" s="24">
        <v>41153</v>
      </c>
      <c r="K38" s="31">
        <f t="shared" si="1"/>
        <v>115.78947368421053</v>
      </c>
      <c r="L38" s="31">
        <f t="shared" si="2"/>
        <v>122.5</v>
      </c>
      <c r="M38" s="31">
        <f t="shared" si="3"/>
        <v>112.73041474654379</v>
      </c>
      <c r="N38" s="31">
        <f t="shared" si="4"/>
        <v>134.09610983981693</v>
      </c>
      <c r="O38" s="31">
        <f t="shared" si="5"/>
        <v>144.13965087281795</v>
      </c>
    </row>
    <row r="39" spans="2:24">
      <c r="B39" s="24">
        <v>41122</v>
      </c>
      <c r="C39" s="25">
        <v>0.66</v>
      </c>
      <c r="D39" s="25">
        <v>2.94</v>
      </c>
      <c r="E39" s="25">
        <v>19.440000000000001</v>
      </c>
      <c r="F39" s="25">
        <v>5.72</v>
      </c>
      <c r="G39" s="25">
        <v>5.68</v>
      </c>
      <c r="H39" s="12"/>
      <c r="J39" s="24">
        <v>41183</v>
      </c>
      <c r="K39" s="31">
        <f t="shared" si="1"/>
        <v>115.78947368421053</v>
      </c>
      <c r="L39" s="31">
        <f t="shared" si="2"/>
        <v>122.5</v>
      </c>
      <c r="M39" s="31">
        <f t="shared" si="3"/>
        <v>113.36405529953917</v>
      </c>
      <c r="N39" s="31">
        <f t="shared" si="4"/>
        <v>133.86727688787184</v>
      </c>
      <c r="O39" s="31">
        <f t="shared" si="5"/>
        <v>143.64089775561098</v>
      </c>
    </row>
    <row r="40" spans="2:24">
      <c r="B40" s="24">
        <v>41153</v>
      </c>
      <c r="C40" s="25">
        <v>0.66</v>
      </c>
      <c r="D40" s="25">
        <v>2.94</v>
      </c>
      <c r="E40" s="25">
        <v>19.57</v>
      </c>
      <c r="F40" s="25">
        <v>5.86</v>
      </c>
      <c r="G40" s="25">
        <v>5.78</v>
      </c>
      <c r="H40" s="12"/>
      <c r="J40" s="24">
        <v>41214</v>
      </c>
      <c r="K40" s="31">
        <f t="shared" si="1"/>
        <v>115.78947368421053</v>
      </c>
      <c r="L40" s="31">
        <f t="shared" si="2"/>
        <v>122.5</v>
      </c>
      <c r="M40" s="31">
        <f t="shared" si="3"/>
        <v>113.70967741935483</v>
      </c>
      <c r="N40" s="31">
        <f t="shared" si="4"/>
        <v>128.60411899313502</v>
      </c>
      <c r="O40" s="31">
        <f t="shared" si="5"/>
        <v>142.14463840399003</v>
      </c>
      <c r="Q40" t="s">
        <v>13</v>
      </c>
      <c r="R40" s="18" t="s">
        <v>19</v>
      </c>
      <c r="S40" s="18" t="s">
        <v>23</v>
      </c>
      <c r="T40" s="18" t="s">
        <v>24</v>
      </c>
      <c r="U40" s="18" t="s">
        <v>25</v>
      </c>
    </row>
    <row r="41" spans="2:24">
      <c r="B41" s="24">
        <v>41183</v>
      </c>
      <c r="C41" s="25">
        <v>0.66</v>
      </c>
      <c r="D41" s="25">
        <v>2.94</v>
      </c>
      <c r="E41" s="25">
        <v>19.68</v>
      </c>
      <c r="F41" s="25">
        <v>5.85</v>
      </c>
      <c r="G41" s="25">
        <v>5.76</v>
      </c>
      <c r="H41" s="12"/>
      <c r="J41" s="24">
        <v>41244</v>
      </c>
      <c r="K41" s="31">
        <f t="shared" si="1"/>
        <v>115.78947368421053</v>
      </c>
      <c r="L41" s="31">
        <f t="shared" si="2"/>
        <v>122.5</v>
      </c>
      <c r="M41" s="31">
        <f t="shared" si="3"/>
        <v>114.22811059907833</v>
      </c>
      <c r="N41" s="31">
        <f t="shared" si="4"/>
        <v>126.54462242562929</v>
      </c>
      <c r="O41" s="31">
        <f t="shared" si="5"/>
        <v>140.64837905236908</v>
      </c>
      <c r="Q41" s="20" t="s">
        <v>14</v>
      </c>
      <c r="R41" s="19" t="s">
        <v>20</v>
      </c>
      <c r="S41" s="17">
        <f>C8</f>
        <v>0.56999999999999995</v>
      </c>
      <c r="T41" s="17">
        <f>C50</f>
        <v>0.66</v>
      </c>
      <c r="U41" s="22">
        <f>T41/S41-1</f>
        <v>0.15789473684210531</v>
      </c>
    </row>
    <row r="42" spans="2:24" ht="15" customHeight="1">
      <c r="B42" s="24">
        <v>41214</v>
      </c>
      <c r="C42" s="25">
        <v>0.66</v>
      </c>
      <c r="D42" s="25">
        <v>2.94</v>
      </c>
      <c r="E42" s="25">
        <v>19.739999999999998</v>
      </c>
      <c r="F42" s="25">
        <v>5.62</v>
      </c>
      <c r="G42" s="25">
        <v>5.7</v>
      </c>
      <c r="H42" s="12"/>
      <c r="J42" s="24">
        <v>41275</v>
      </c>
      <c r="K42" s="31">
        <f t="shared" si="1"/>
        <v>117.54385964912282</v>
      </c>
      <c r="L42" s="31">
        <f t="shared" si="2"/>
        <v>110.83333333333334</v>
      </c>
      <c r="M42" s="31">
        <f t="shared" si="3"/>
        <v>116.01382488479263</v>
      </c>
      <c r="N42" s="31">
        <f t="shared" si="4"/>
        <v>124.48512585812357</v>
      </c>
      <c r="O42" s="31">
        <f t="shared" si="5"/>
        <v>138.15461346633418</v>
      </c>
      <c r="Q42" s="21" t="s">
        <v>15</v>
      </c>
      <c r="R42" s="40" t="s">
        <v>21</v>
      </c>
      <c r="S42" s="17">
        <f>D8</f>
        <v>2.4</v>
      </c>
      <c r="T42" s="17">
        <f>D50</f>
        <v>2.66</v>
      </c>
      <c r="U42" s="22">
        <f t="shared" ref="U42:U45" si="6">T42/S42-1</f>
        <v>0.10833333333333339</v>
      </c>
    </row>
    <row r="43" spans="2:24">
      <c r="B43" s="24">
        <v>41244</v>
      </c>
      <c r="C43" s="25">
        <v>0.66</v>
      </c>
      <c r="D43" s="25">
        <v>2.94</v>
      </c>
      <c r="E43" s="25">
        <v>19.829999999999998</v>
      </c>
      <c r="F43" s="25">
        <v>5.53</v>
      </c>
      <c r="G43" s="25">
        <v>5.64</v>
      </c>
      <c r="H43" s="12"/>
      <c r="J43" s="24">
        <v>41306</v>
      </c>
      <c r="K43" s="31">
        <f t="shared" si="1"/>
        <v>117.54385964912282</v>
      </c>
      <c r="L43" s="31">
        <f t="shared" si="2"/>
        <v>110.83333333333334</v>
      </c>
      <c r="M43" s="31">
        <f t="shared" si="3"/>
        <v>116.47465437788019</v>
      </c>
      <c r="N43" s="31">
        <f t="shared" si="4"/>
        <v>126.54462242562929</v>
      </c>
      <c r="O43" s="31">
        <f t="shared" si="5"/>
        <v>138.90274314214466</v>
      </c>
      <c r="Q43" s="14" t="s">
        <v>16</v>
      </c>
      <c r="R43" s="41"/>
      <c r="S43" s="17">
        <f>E8</f>
        <v>17.36</v>
      </c>
      <c r="T43" s="17">
        <f>E50</f>
        <v>20.53</v>
      </c>
      <c r="U43" s="22">
        <f t="shared" si="6"/>
        <v>0.18260368663594484</v>
      </c>
    </row>
    <row r="44" spans="2:24">
      <c r="B44" s="24">
        <v>41275</v>
      </c>
      <c r="C44" s="25">
        <v>0.67</v>
      </c>
      <c r="D44" s="25">
        <v>2.66</v>
      </c>
      <c r="E44" s="25">
        <v>20.14</v>
      </c>
      <c r="F44" s="25">
        <v>5.44</v>
      </c>
      <c r="G44" s="25">
        <v>5.54</v>
      </c>
      <c r="H44" s="12"/>
      <c r="J44" s="24">
        <v>41334</v>
      </c>
      <c r="K44" s="31">
        <f t="shared" si="1"/>
        <v>117.54385964912282</v>
      </c>
      <c r="L44" s="31">
        <f t="shared" si="2"/>
        <v>110.83333333333334</v>
      </c>
      <c r="M44" s="31">
        <f t="shared" si="3"/>
        <v>116.47465437788019</v>
      </c>
      <c r="N44" s="31">
        <f t="shared" si="4"/>
        <v>128.83295194508008</v>
      </c>
      <c r="O44" s="31">
        <f t="shared" si="5"/>
        <v>141.14713216957605</v>
      </c>
      <c r="Q44" s="15" t="s">
        <v>17</v>
      </c>
      <c r="R44" s="40" t="s">
        <v>22</v>
      </c>
      <c r="S44" s="17">
        <f>F8</f>
        <v>4.37</v>
      </c>
      <c r="T44" s="17">
        <f>F50</f>
        <v>5.57</v>
      </c>
      <c r="U44" s="22">
        <f t="shared" si="6"/>
        <v>0.27459954233409611</v>
      </c>
    </row>
    <row r="45" spans="2:24">
      <c r="B45" s="24">
        <v>41306</v>
      </c>
      <c r="C45" s="25">
        <v>0.67</v>
      </c>
      <c r="D45" s="25">
        <v>2.66</v>
      </c>
      <c r="E45" s="25">
        <v>20.22</v>
      </c>
      <c r="F45" s="25">
        <v>5.53</v>
      </c>
      <c r="G45" s="25">
        <v>5.57</v>
      </c>
      <c r="H45" s="12"/>
      <c r="J45" s="24">
        <v>41365</v>
      </c>
      <c r="K45" s="31">
        <f t="shared" si="1"/>
        <v>117.54385964912282</v>
      </c>
      <c r="L45" s="31">
        <f t="shared" si="2"/>
        <v>110.83333333333334</v>
      </c>
      <c r="M45" s="31">
        <f t="shared" si="3"/>
        <v>117.33870967741936</v>
      </c>
      <c r="N45" s="31">
        <f t="shared" si="4"/>
        <v>128.14645308924486</v>
      </c>
      <c r="O45" s="31">
        <f t="shared" si="5"/>
        <v>139.40149625935163</v>
      </c>
      <c r="Q45" s="16" t="s">
        <v>18</v>
      </c>
      <c r="R45" s="41"/>
      <c r="S45" s="17">
        <f>G8</f>
        <v>4.01</v>
      </c>
      <c r="T45" s="17">
        <f>G50</f>
        <v>5.56</v>
      </c>
      <c r="U45" s="22">
        <f t="shared" si="6"/>
        <v>0.38653366583541149</v>
      </c>
      <c r="X45" s="23"/>
    </row>
    <row r="46" spans="2:24">
      <c r="B46" s="24">
        <v>41334</v>
      </c>
      <c r="C46" s="25">
        <v>0.67</v>
      </c>
      <c r="D46" s="25">
        <v>2.66</v>
      </c>
      <c r="E46" s="25">
        <v>20.22</v>
      </c>
      <c r="F46" s="25">
        <v>5.63</v>
      </c>
      <c r="G46" s="25">
        <v>5.66</v>
      </c>
      <c r="H46" s="12"/>
      <c r="J46" s="24">
        <v>41395</v>
      </c>
      <c r="K46" s="31">
        <f t="shared" si="1"/>
        <v>117.54385964912282</v>
      </c>
      <c r="L46" s="31">
        <f t="shared" si="2"/>
        <v>110.83333333333334</v>
      </c>
      <c r="M46" s="31">
        <f t="shared" si="3"/>
        <v>117.51152073732717</v>
      </c>
      <c r="N46" s="31">
        <f t="shared" si="4"/>
        <v>122.88329519450801</v>
      </c>
      <c r="O46" s="31">
        <f t="shared" si="5"/>
        <v>133.66583541147133</v>
      </c>
    </row>
    <row r="47" spans="2:24">
      <c r="B47" s="24">
        <v>41365</v>
      </c>
      <c r="C47" s="25">
        <v>0.67</v>
      </c>
      <c r="D47" s="25">
        <v>2.66</v>
      </c>
      <c r="E47" s="25">
        <v>20.37</v>
      </c>
      <c r="F47" s="25">
        <v>5.6</v>
      </c>
      <c r="G47" s="25">
        <v>5.59</v>
      </c>
      <c r="H47" s="12"/>
      <c r="J47" s="24">
        <v>41426</v>
      </c>
      <c r="K47" s="31">
        <f t="shared" si="1"/>
        <v>117.54385964912282</v>
      </c>
      <c r="L47" s="31">
        <f t="shared" si="2"/>
        <v>110.83333333333334</v>
      </c>
      <c r="M47" s="31">
        <f t="shared" si="3"/>
        <v>117.97235023041475</v>
      </c>
      <c r="N47" s="31">
        <f t="shared" si="4"/>
        <v>124.48512585812357</v>
      </c>
      <c r="O47" s="31">
        <f t="shared" si="5"/>
        <v>135.16209476309228</v>
      </c>
    </row>
    <row r="48" spans="2:24">
      <c r="B48" s="24">
        <v>41395</v>
      </c>
      <c r="C48" s="25">
        <v>0.67</v>
      </c>
      <c r="D48" s="25">
        <v>2.66</v>
      </c>
      <c r="E48" s="25">
        <v>20.399999999999999</v>
      </c>
      <c r="F48" s="25">
        <v>5.37</v>
      </c>
      <c r="G48" s="25">
        <v>5.36</v>
      </c>
      <c r="H48" s="12"/>
      <c r="J48" s="24">
        <v>41456</v>
      </c>
      <c r="K48" s="31">
        <f t="shared" si="1"/>
        <v>115.78947368421053</v>
      </c>
      <c r="L48" s="31">
        <f t="shared" si="2"/>
        <v>110.83333333333334</v>
      </c>
      <c r="M48" s="31">
        <f t="shared" si="3"/>
        <v>118.26036866359448</v>
      </c>
      <c r="N48" s="31">
        <f t="shared" si="4"/>
        <v>127.4599542334096</v>
      </c>
      <c r="O48" s="31">
        <f t="shared" si="5"/>
        <v>138.65336658354116</v>
      </c>
      <c r="Q48" s="38"/>
      <c r="R48" s="38"/>
      <c r="S48" s="38"/>
      <c r="T48" s="38"/>
      <c r="U48" s="38"/>
      <c r="V48" s="38"/>
      <c r="W48" s="38"/>
      <c r="X48" s="38"/>
    </row>
    <row r="49" spans="2:24">
      <c r="B49" s="24">
        <v>41426</v>
      </c>
      <c r="C49" s="25">
        <v>0.67</v>
      </c>
      <c r="D49" s="25">
        <v>2.66</v>
      </c>
      <c r="E49" s="25">
        <v>20.48</v>
      </c>
      <c r="F49" s="25">
        <v>5.44</v>
      </c>
      <c r="G49" s="25">
        <v>5.42</v>
      </c>
      <c r="H49" s="12"/>
      <c r="Q49" s="38"/>
      <c r="R49" s="38"/>
      <c r="S49" s="38"/>
      <c r="T49" s="38"/>
      <c r="U49" s="38"/>
      <c r="V49" s="38"/>
      <c r="W49" s="38"/>
      <c r="X49" s="38"/>
    </row>
    <row r="50" spans="2:24">
      <c r="B50" s="24">
        <v>41456</v>
      </c>
      <c r="C50" s="25">
        <v>0.66</v>
      </c>
      <c r="D50" s="25">
        <v>2.66</v>
      </c>
      <c r="E50" s="25">
        <v>20.53</v>
      </c>
      <c r="F50" s="25">
        <v>5.57</v>
      </c>
      <c r="G50" s="25">
        <v>5.56</v>
      </c>
      <c r="H50" s="12"/>
      <c r="Q50" s="38"/>
      <c r="R50" s="38"/>
      <c r="S50" s="38"/>
      <c r="T50" s="38"/>
      <c r="U50" s="38"/>
      <c r="V50" s="38"/>
      <c r="W50" s="38"/>
      <c r="X50" s="38"/>
    </row>
    <row r="51" spans="2:24">
      <c r="Q51" s="38"/>
      <c r="R51" s="38"/>
      <c r="S51" s="38"/>
      <c r="T51" s="38"/>
      <c r="U51" s="38"/>
      <c r="V51" s="38"/>
      <c r="W51" s="38"/>
      <c r="X51" s="38"/>
    </row>
    <row r="52" spans="2:24">
      <c r="Q52" s="38"/>
      <c r="R52" s="38"/>
      <c r="S52" s="38"/>
      <c r="T52" s="38"/>
      <c r="U52" s="38"/>
      <c r="V52" s="38"/>
      <c r="W52" s="38"/>
      <c r="X52" s="38"/>
    </row>
  </sheetData>
  <mergeCells count="8">
    <mergeCell ref="R44:R45"/>
    <mergeCell ref="F6:G6"/>
    <mergeCell ref="F7:G7"/>
    <mergeCell ref="B1:G2"/>
    <mergeCell ref="D7:E7"/>
    <mergeCell ref="D6:E6"/>
    <mergeCell ref="B5:B7"/>
    <mergeCell ref="R42:R43"/>
  </mergeCells>
  <conditionalFormatting sqref="U41:U45">
    <cfRule type="iconSet" priority="1">
      <iconSet iconSet="3Arrows">
        <cfvo type="percent" val="0"/>
        <cfvo type="percent" val="0"/>
        <cfvo type="percent" val="0"/>
      </iconSet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wykres</vt:lpstr>
      <vt:lpstr>Dane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g</cp:lastModifiedBy>
  <dcterms:created xsi:type="dcterms:W3CDTF">2013-09-13T21:09:23Z</dcterms:created>
  <dcterms:modified xsi:type="dcterms:W3CDTF">2013-09-16T14:17:19Z</dcterms:modified>
</cp:coreProperties>
</file>